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5730" activeTab="2"/>
  </bookViews>
  <sheets>
    <sheet name="ям 5м2" sheetId="1" r:id="rId1"/>
    <sheet name="ям 25м2" sheetId="2" r:id="rId2"/>
    <sheet name="устан ограж 1гр" sheetId="3" r:id="rId3"/>
    <sheet name="уст ограж 2гр" sheetId="4" r:id="rId4"/>
    <sheet name="ремонт межкварт дорог" sheetId="5" r:id="rId5"/>
    <sheet name="восстанов дор покр литым" sheetId="6" r:id="rId6"/>
    <sheet name="частн сектор щеб" sheetId="7" r:id="rId7"/>
    <sheet name="покраска ограж 1гр" sheetId="8" r:id="rId8"/>
    <sheet name="тротуары" sheetId="9" r:id="rId9"/>
  </sheets>
  <definedNames/>
  <calcPr fullCalcOnLoad="1"/>
</workbook>
</file>

<file path=xl/sharedStrings.xml><?xml version="1.0" encoding="utf-8"?>
<sst xmlns="http://schemas.openxmlformats.org/spreadsheetml/2006/main" count="308" uniqueCount="88">
  <si>
    <t>№ п/п</t>
  </si>
  <si>
    <t xml:space="preserve"> Наименование работ и затрат</t>
  </si>
  <si>
    <t>Шифр и номер позиции норматива</t>
  </si>
  <si>
    <t>т</t>
  </si>
  <si>
    <t xml:space="preserve"> </t>
  </si>
  <si>
    <t>100 м2</t>
  </si>
  <si>
    <t>Накладные расходы:</t>
  </si>
  <si>
    <t>%</t>
  </si>
  <si>
    <t>Плановые накопления:</t>
  </si>
  <si>
    <t>Начальник управления благоустройства</t>
  </si>
  <si>
    <t xml:space="preserve"> ТЕР 68-15-1 К=1,2</t>
  </si>
  <si>
    <t>Ремонт асфальтобетонного покрытия дорог 50 мм площадью ремонта до 5 м2</t>
  </si>
  <si>
    <t>Смесь асфальтобетонная</t>
  </si>
  <si>
    <t>Битум</t>
  </si>
  <si>
    <t>СССЦ 2/2006</t>
  </si>
  <si>
    <t>Ремонт асфальтобетонного покрытия дорог 50 мм площадью ремонта до 25 м2</t>
  </si>
  <si>
    <t>100 т</t>
  </si>
  <si>
    <t>Керосин</t>
  </si>
  <si>
    <t>1000 м2</t>
  </si>
  <si>
    <t>м3</t>
  </si>
  <si>
    <t>Щебень фр. 40-70 мм</t>
  </si>
  <si>
    <t>Щебень фр. 10-20 мм</t>
  </si>
  <si>
    <t>1 м2</t>
  </si>
  <si>
    <t>100 м</t>
  </si>
  <si>
    <t>Устройство оснований толщиной 15 см из щебня фр 40-70 мм однослойных</t>
  </si>
  <si>
    <t>Срезка поверхностного слоя асфальтобетонных дорожных покрытий методом холодного фрезерования, толщина слоя 5 см</t>
  </si>
  <si>
    <t>Ямочный ремонт литой асфальтобетонной смесью</t>
  </si>
  <si>
    <t>Термос-бункер</t>
  </si>
  <si>
    <t>маш-час</t>
  </si>
  <si>
    <t>Литая асфальтобетонная смесь</t>
  </si>
  <si>
    <t>ТЕРр 51-6-1, К=1,2</t>
  </si>
  <si>
    <t>100 м3</t>
  </si>
  <si>
    <t>Погрузка а/б лома вручную а а/с</t>
  </si>
  <si>
    <t>на ямочный ремонт на улицах города площадью до 5 м2</t>
  </si>
  <si>
    <t>на ямочный ремонт на улицах города площадью до 25 м2</t>
  </si>
  <si>
    <t>на ремонт тротуаров и подходов к пешеходным переходам</t>
  </si>
  <si>
    <t>на восстановление дорожных покрытий литым асфальтобетоном</t>
  </si>
  <si>
    <t>Розлив вяжущих материалов</t>
  </si>
  <si>
    <t>на ремонт межквартальных дорог, проездов и перекрестков</t>
  </si>
  <si>
    <t>на покраску ограждений 1-й группы</t>
  </si>
  <si>
    <t>Окраска масляными составами ранее окрашенных металлических решеток и оград без рельефа за 1 раз</t>
  </si>
  <si>
    <t>Краски масляные для наружных работ</t>
  </si>
  <si>
    <t>на установку ограждений 2-й группы</t>
  </si>
  <si>
    <t>Ремонт металлических ограждений средний</t>
  </si>
  <si>
    <t>Металлические изделия</t>
  </si>
  <si>
    <t>1 м3</t>
  </si>
  <si>
    <t>Песок</t>
  </si>
  <si>
    <t>Цемент</t>
  </si>
  <si>
    <t>Рытье ям для установки стоек и столбов глубиной 0,4 м</t>
  </si>
  <si>
    <t>100 ям</t>
  </si>
  <si>
    <t>п м</t>
  </si>
  <si>
    <t>на установку ограждений 1-й группы</t>
  </si>
  <si>
    <t>Установка ограждений из стали на металлических стойках, шаг стойки 3 м</t>
  </si>
  <si>
    <t>Стойки металлические</t>
  </si>
  <si>
    <t>Металлоконструкции балок ограждения</t>
  </si>
  <si>
    <t xml:space="preserve"> ТЕРр 51-14-1</t>
  </si>
  <si>
    <t>Смесь асфальтобетонная тип Г</t>
  </si>
  <si>
    <t>Техническое задание</t>
  </si>
  <si>
    <t>Кол-во</t>
  </si>
  <si>
    <t>Ед.  измерения</t>
  </si>
  <si>
    <t>Составил: _____________________  Н. Г. Степина</t>
  </si>
  <si>
    <r>
      <t>Перевозка строительного мусора на 8 км</t>
    </r>
    <r>
      <rPr>
        <u val="single"/>
        <sz val="9"/>
        <rFont val="Arial Cyr"/>
        <family val="0"/>
      </rPr>
      <t xml:space="preserve"> </t>
    </r>
  </si>
  <si>
    <t>___________________    А.В. Соловьев</t>
  </si>
  <si>
    <t>"Утверждаю"</t>
  </si>
  <si>
    <t>Проверил: _____________________ С. Ю. Рощин</t>
  </si>
  <si>
    <t xml:space="preserve"> ТЕР 27-09-002-3 К=1,2</t>
  </si>
  <si>
    <t xml:space="preserve"> ТЕРр 69-12-1</t>
  </si>
  <si>
    <t>Приготовление раствора вручную</t>
  </si>
  <si>
    <t xml:space="preserve"> ТЕРр 68-23-1</t>
  </si>
  <si>
    <t>Приготовление раствора вручную цементных</t>
  </si>
  <si>
    <t xml:space="preserve"> ТЕР 27-03-009-1, К=1,2</t>
  </si>
  <si>
    <t xml:space="preserve"> ТЕР 27-06-026-1 К=1,2</t>
  </si>
  <si>
    <t>1 т</t>
  </si>
  <si>
    <t xml:space="preserve"> ТЕРр 68-10-1 К=1,2</t>
  </si>
  <si>
    <t xml:space="preserve"> Е 20-2-26-1б, К=1,2</t>
  </si>
  <si>
    <t>Очистка покрытия от пыли и сухого мусора</t>
  </si>
  <si>
    <t>Калькуляция</t>
  </si>
  <si>
    <t>на ремонт дорог в частном секторе  щебнем</t>
  </si>
  <si>
    <t xml:space="preserve"> ТЕР 01-02-027-02</t>
  </si>
  <si>
    <t>Планировка площадей механизированным способом, гр грунта 2</t>
  </si>
  <si>
    <t>ТЕР 27-04-006-1</t>
  </si>
  <si>
    <t>ТЕРр 62-35-1 К=1,2</t>
  </si>
  <si>
    <t xml:space="preserve">Устройство оснований толщиной 7 см из щебня фр 10-20 мм </t>
  </si>
  <si>
    <t>Устройство а/б покрытий дорожек и тротуаров однослойных из мелкозернистой а/б смеси толщиной 4 см</t>
  </si>
  <si>
    <r>
      <t>Перевозка строительного мусора (асфальтобетонной крошки) на 8 км</t>
    </r>
    <r>
      <rPr>
        <u val="single"/>
        <sz val="9"/>
        <rFont val="Arial Cyr"/>
        <family val="0"/>
      </rPr>
      <t xml:space="preserve"> </t>
    </r>
  </si>
  <si>
    <t>ТЕР 27-07-002-01 ТЕР 27-07-002-02</t>
  </si>
  <si>
    <t>ТЕР 27-07-001-01 ТЕР 27-07-001-02</t>
  </si>
  <si>
    <t>Устройство выравнивающего слоя из асфальтобетонной смеси с применением укладчиков асфальтобетона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</si>
</sst>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&quot;р.&quot;"/>
    <numFmt numFmtId="166" formatCode="#,##0.000"/>
    <numFmt numFmtId="167" formatCode="0.000"/>
    <numFmt numFmtId="168" formatCode="0.00000"/>
    <numFmt numFmtId="169" formatCode="0.0000"/>
    <numFmt numFmtId="170" formatCode="0.0"/>
  </numFmts>
  <fonts count="13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i/>
      <sz val="11"/>
      <name val="Arial Cyr"/>
      <family val="0"/>
    </font>
    <font>
      <i/>
      <sz val="8"/>
      <name val="Arial Cyr"/>
      <family val="0"/>
    </font>
    <font>
      <u val="single"/>
      <sz val="9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0" fontId="1" fillId="0" borderId="4" xfId="0" applyFont="1" applyBorder="1" applyAlignment="1">
      <alignment/>
    </xf>
    <xf numFmtId="0" fontId="8" fillId="0" borderId="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1" fillId="0" borderId="0" xfId="0" applyFont="1" applyFill="1" applyAlignment="1">
      <alignment/>
    </xf>
    <xf numFmtId="4" fontId="8" fillId="0" borderId="6" xfId="0" applyNumberFormat="1" applyFont="1" applyFill="1" applyBorder="1" applyAlignment="1">
      <alignment horizontal="center" vertical="center"/>
    </xf>
    <xf numFmtId="4" fontId="8" fillId="0" borderId="7" xfId="0" applyNumberFormat="1" applyFont="1" applyFill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8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166" fontId="8" fillId="0" borderId="6" xfId="0" applyNumberFormat="1" applyFont="1" applyFill="1" applyBorder="1" applyAlignment="1">
      <alignment horizontal="center" vertical="center"/>
    </xf>
    <xf numFmtId="166" fontId="8" fillId="0" borderId="7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  <xf numFmtId="4" fontId="10" fillId="0" borderId="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12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6" fillId="0" borderId="8" xfId="0" applyFont="1" applyFill="1" applyBorder="1" applyAlignment="1">
      <alignment horizontal="center" vertical="center"/>
    </xf>
    <xf numFmtId="4" fontId="10" fillId="0" borderId="9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0" fontId="8" fillId="0" borderId="23" xfId="0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I22" sqref="A22:IV23"/>
    </sheetView>
  </sheetViews>
  <sheetFormatPr defaultColWidth="9.00390625" defaultRowHeight="12.75"/>
  <cols>
    <col min="1" max="1" width="5.375" style="0" customWidth="1"/>
    <col min="2" max="2" width="12.25390625" style="0" customWidth="1"/>
    <col min="3" max="3" width="7.25390625" style="0" customWidth="1"/>
    <col min="4" max="4" width="9.25390625" style="0" customWidth="1"/>
    <col min="5" max="5" width="9.75390625" style="0" customWidth="1"/>
    <col min="6" max="6" width="10.00390625" style="0" customWidth="1"/>
    <col min="7" max="7" width="13.875" style="0" customWidth="1"/>
    <col min="8" max="8" width="18.75390625" style="0" customWidth="1"/>
    <col min="11" max="11" width="9.625" style="0" bestFit="1" customWidth="1"/>
  </cols>
  <sheetData>
    <row r="1" spans="1:10" ht="12.75">
      <c r="A1" s="37"/>
      <c r="B1" s="37"/>
      <c r="C1" s="37"/>
      <c r="D1" s="15"/>
      <c r="E1" s="15"/>
      <c r="F1" s="15"/>
      <c r="G1" s="26" t="s">
        <v>63</v>
      </c>
      <c r="H1" s="26"/>
      <c r="I1" s="2"/>
      <c r="J1" s="2"/>
    </row>
    <row r="2" spans="1:10" ht="14.25" customHeight="1">
      <c r="A2" s="37"/>
      <c r="B2" s="37"/>
      <c r="C2" s="37"/>
      <c r="D2" s="38" t="s">
        <v>9</v>
      </c>
      <c r="E2" s="38"/>
      <c r="F2" s="38"/>
      <c r="G2" s="38"/>
      <c r="H2" s="38"/>
      <c r="I2" s="2"/>
      <c r="J2" s="2"/>
    </row>
    <row r="3" spans="1:8" ht="16.5" customHeight="1">
      <c r="A3" s="37"/>
      <c r="B3" s="37"/>
      <c r="C3" s="37"/>
      <c r="D3" s="38" t="s">
        <v>62</v>
      </c>
      <c r="E3" s="38"/>
      <c r="F3" s="38"/>
      <c r="G3" s="38"/>
      <c r="H3" s="38"/>
    </row>
    <row r="4" spans="1:8" ht="57" customHeight="1">
      <c r="A4" s="6"/>
      <c r="B4" s="6"/>
      <c r="C4" s="6"/>
      <c r="D4" s="6"/>
      <c r="E4" s="6"/>
      <c r="F4" s="6"/>
      <c r="G4" s="6"/>
      <c r="H4" s="6"/>
    </row>
    <row r="5" spans="1:8" ht="18.75" customHeight="1">
      <c r="A5" s="39" t="s">
        <v>57</v>
      </c>
      <c r="B5" s="39"/>
      <c r="C5" s="39"/>
      <c r="D5" s="39"/>
      <c r="E5" s="39"/>
      <c r="F5" s="39"/>
      <c r="G5" s="39"/>
      <c r="H5" s="39"/>
    </row>
    <row r="6" spans="1:8" ht="7.5" customHeight="1">
      <c r="A6" s="58" t="s">
        <v>33</v>
      </c>
      <c r="B6" s="58"/>
      <c r="C6" s="58"/>
      <c r="D6" s="58"/>
      <c r="E6" s="58"/>
      <c r="F6" s="58"/>
      <c r="G6" s="58"/>
      <c r="H6" s="58"/>
    </row>
    <row r="7" spans="1:8" ht="8.25" customHeight="1">
      <c r="A7" s="58"/>
      <c r="B7" s="58"/>
      <c r="C7" s="58"/>
      <c r="D7" s="58"/>
      <c r="E7" s="58"/>
      <c r="F7" s="58"/>
      <c r="G7" s="58"/>
      <c r="H7" s="58"/>
    </row>
    <row r="8" spans="1:8" ht="16.5" customHeight="1" thickBot="1">
      <c r="A8" s="10"/>
      <c r="B8" s="10"/>
      <c r="C8" s="10"/>
      <c r="D8" s="10"/>
      <c r="E8" s="10"/>
      <c r="F8" s="10"/>
      <c r="G8" s="10"/>
      <c r="H8" s="10"/>
    </row>
    <row r="9" spans="1:8" ht="33" customHeight="1">
      <c r="A9" s="59" t="s">
        <v>0</v>
      </c>
      <c r="B9" s="61" t="s">
        <v>2</v>
      </c>
      <c r="C9" s="61" t="s">
        <v>1</v>
      </c>
      <c r="D9" s="61"/>
      <c r="E9" s="61"/>
      <c r="F9" s="61"/>
      <c r="G9" s="61" t="s">
        <v>59</v>
      </c>
      <c r="H9" s="24" t="s">
        <v>58</v>
      </c>
    </row>
    <row r="10" spans="1:8" ht="12.75" customHeight="1">
      <c r="A10" s="60"/>
      <c r="B10" s="42"/>
      <c r="C10" s="42"/>
      <c r="D10" s="42"/>
      <c r="E10" s="42"/>
      <c r="F10" s="42"/>
      <c r="G10" s="42"/>
      <c r="H10" s="25"/>
    </row>
    <row r="11" spans="1:8" ht="13.5" thickBot="1">
      <c r="A11" s="7">
        <v>1</v>
      </c>
      <c r="B11" s="8">
        <v>2</v>
      </c>
      <c r="C11" s="36">
        <v>3</v>
      </c>
      <c r="D11" s="36"/>
      <c r="E11" s="36"/>
      <c r="F11" s="36"/>
      <c r="G11" s="8">
        <v>4</v>
      </c>
      <c r="H11" s="9">
        <v>5</v>
      </c>
    </row>
    <row r="12" spans="1:8" ht="15.75" customHeight="1" thickTop="1">
      <c r="A12" s="30">
        <v>1</v>
      </c>
      <c r="B12" s="41" t="s">
        <v>10</v>
      </c>
      <c r="C12" s="47" t="s">
        <v>11</v>
      </c>
      <c r="D12" s="48"/>
      <c r="E12" s="48"/>
      <c r="F12" s="48"/>
      <c r="G12" s="34" t="s">
        <v>5</v>
      </c>
      <c r="H12" s="32">
        <v>13.6</v>
      </c>
    </row>
    <row r="13" spans="1:8" ht="10.5" customHeight="1">
      <c r="A13" s="31"/>
      <c r="B13" s="42"/>
      <c r="C13" s="49"/>
      <c r="D13" s="49"/>
      <c r="E13" s="49"/>
      <c r="F13" s="49"/>
      <c r="G13" s="35"/>
      <c r="H13" s="33"/>
    </row>
    <row r="14" spans="1:8" ht="15" customHeight="1">
      <c r="A14" s="31"/>
      <c r="B14" s="42"/>
      <c r="C14" s="45" t="s">
        <v>12</v>
      </c>
      <c r="D14" s="46"/>
      <c r="E14" s="46"/>
      <c r="F14" s="46"/>
      <c r="G14" s="12" t="s">
        <v>3</v>
      </c>
      <c r="H14" s="16">
        <f>ROUND(H12*11.9,2)</f>
        <v>161.84</v>
      </c>
    </row>
    <row r="15" spans="1:8" ht="15" customHeight="1">
      <c r="A15" s="31"/>
      <c r="B15" s="42"/>
      <c r="C15" s="45" t="s">
        <v>13</v>
      </c>
      <c r="D15" s="46"/>
      <c r="E15" s="46"/>
      <c r="F15" s="46"/>
      <c r="G15" s="13" t="s">
        <v>3</v>
      </c>
      <c r="H15" s="17">
        <f>ROUND(H12*0.07,2)</f>
        <v>0.95</v>
      </c>
    </row>
    <row r="16" spans="1:8" ht="15" customHeight="1">
      <c r="A16" s="31"/>
      <c r="B16" s="11"/>
      <c r="C16" s="27" t="s">
        <v>6</v>
      </c>
      <c r="D16" s="28"/>
      <c r="E16" s="28"/>
      <c r="F16" s="29"/>
      <c r="G16" s="14" t="s">
        <v>7</v>
      </c>
      <c r="H16" s="18">
        <f>104*0.94</f>
        <v>97.75999999999999</v>
      </c>
    </row>
    <row r="17" spans="1:8" ht="15" customHeight="1">
      <c r="A17" s="31"/>
      <c r="B17" s="11"/>
      <c r="C17" s="27" t="s">
        <v>8</v>
      </c>
      <c r="D17" s="28"/>
      <c r="E17" s="28"/>
      <c r="F17" s="29"/>
      <c r="G17" s="14" t="s">
        <v>7</v>
      </c>
      <c r="H17" s="18">
        <f>60</f>
        <v>60</v>
      </c>
    </row>
    <row r="18" spans="1:8" ht="12.75" customHeight="1">
      <c r="A18" s="31">
        <v>2</v>
      </c>
      <c r="B18" s="42" t="s">
        <v>30</v>
      </c>
      <c r="C18" s="43" t="s">
        <v>32</v>
      </c>
      <c r="D18" s="44"/>
      <c r="E18" s="44"/>
      <c r="F18" s="44"/>
      <c r="G18" s="35" t="s">
        <v>31</v>
      </c>
      <c r="H18" s="33">
        <f>ROUND(H12*0.05,2)</f>
        <v>0.68</v>
      </c>
    </row>
    <row r="19" spans="1:8" ht="10.5" customHeight="1">
      <c r="A19" s="31"/>
      <c r="B19" s="42"/>
      <c r="C19" s="44"/>
      <c r="D19" s="44"/>
      <c r="E19" s="44"/>
      <c r="F19" s="44"/>
      <c r="G19" s="35"/>
      <c r="H19" s="33"/>
    </row>
    <row r="20" spans="1:8" ht="15" customHeight="1">
      <c r="A20" s="31"/>
      <c r="B20" s="11"/>
      <c r="C20" s="27" t="s">
        <v>6</v>
      </c>
      <c r="D20" s="28"/>
      <c r="E20" s="28"/>
      <c r="F20" s="29"/>
      <c r="G20" s="14" t="s">
        <v>7</v>
      </c>
      <c r="H20" s="18">
        <f>75*0.94</f>
        <v>70.5</v>
      </c>
    </row>
    <row r="21" spans="1:8" ht="15" customHeight="1">
      <c r="A21" s="31"/>
      <c r="B21" s="11"/>
      <c r="C21" s="27" t="s">
        <v>8</v>
      </c>
      <c r="D21" s="28"/>
      <c r="E21" s="28"/>
      <c r="F21" s="29"/>
      <c r="G21" s="14" t="s">
        <v>7</v>
      </c>
      <c r="H21" s="18">
        <v>45</v>
      </c>
    </row>
    <row r="22" spans="1:8" ht="14.25" customHeight="1">
      <c r="A22" s="31">
        <v>3</v>
      </c>
      <c r="B22" s="42" t="s">
        <v>14</v>
      </c>
      <c r="C22" s="56" t="s">
        <v>61</v>
      </c>
      <c r="D22" s="49"/>
      <c r="E22" s="49"/>
      <c r="F22" s="49"/>
      <c r="G22" s="35" t="s">
        <v>3</v>
      </c>
      <c r="H22" s="33">
        <f>ROUND(H12*9,2)</f>
        <v>122.4</v>
      </c>
    </row>
    <row r="23" spans="1:8" ht="12.75" customHeight="1" thickBot="1">
      <c r="A23" s="40"/>
      <c r="B23" s="55"/>
      <c r="C23" s="57"/>
      <c r="D23" s="57"/>
      <c r="E23" s="57"/>
      <c r="F23" s="57"/>
      <c r="G23" s="53"/>
      <c r="H23" s="54"/>
    </row>
    <row r="24" spans="1:9" ht="8.25" customHeight="1">
      <c r="A24" s="3"/>
      <c r="B24" s="3"/>
      <c r="C24" s="4"/>
      <c r="D24" s="4"/>
      <c r="E24" s="4"/>
      <c r="F24" s="4"/>
      <c r="G24" s="4"/>
      <c r="H24" s="4"/>
      <c r="I24" s="5"/>
    </row>
    <row r="25" spans="1:8" ht="35.25" customHeight="1">
      <c r="A25" s="52"/>
      <c r="B25" s="52"/>
      <c r="C25" s="52"/>
      <c r="D25" s="52"/>
      <c r="E25" s="52"/>
      <c r="F25" s="52"/>
      <c r="G25" s="52"/>
      <c r="H25" s="52"/>
    </row>
    <row r="26" spans="1:8" ht="21" customHeight="1">
      <c r="A26" s="51" t="s">
        <v>60</v>
      </c>
      <c r="B26" s="51"/>
      <c r="C26" s="51"/>
      <c r="D26" s="51"/>
      <c r="E26" s="51"/>
      <c r="F26" s="51"/>
      <c r="G26" s="51"/>
      <c r="H26" s="51"/>
    </row>
    <row r="27" spans="1:8" ht="25.5" customHeight="1">
      <c r="A27" s="51" t="s">
        <v>64</v>
      </c>
      <c r="B27" s="51"/>
      <c r="C27" s="51"/>
      <c r="D27" s="51"/>
      <c r="E27" s="51"/>
      <c r="F27" s="51"/>
      <c r="G27" s="51"/>
      <c r="H27" s="51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50"/>
      <c r="B29" s="50"/>
      <c r="C29" s="50"/>
      <c r="D29" s="50"/>
      <c r="E29" s="50"/>
      <c r="F29" s="50"/>
      <c r="G29" s="50"/>
      <c r="H29" s="50"/>
    </row>
    <row r="30" spans="1:8" ht="12.75">
      <c r="A30" s="50"/>
      <c r="B30" s="50"/>
      <c r="C30" s="50"/>
      <c r="D30" s="50"/>
      <c r="E30" s="50"/>
      <c r="F30" s="50"/>
      <c r="G30" s="50"/>
      <c r="H30" s="50"/>
    </row>
    <row r="31" spans="1:8" ht="12.75">
      <c r="A31" s="50"/>
      <c r="B31" s="50"/>
      <c r="C31" s="50"/>
      <c r="D31" s="50"/>
      <c r="E31" s="50"/>
      <c r="F31" s="50"/>
      <c r="G31" s="50"/>
      <c r="H31" s="50"/>
    </row>
    <row r="32" spans="1:8" ht="12.75">
      <c r="A32" s="50"/>
      <c r="B32" s="50"/>
      <c r="C32" s="50"/>
      <c r="D32" s="50"/>
      <c r="E32" s="50"/>
      <c r="F32" s="50"/>
      <c r="G32" s="50"/>
      <c r="H32" s="50"/>
    </row>
    <row r="33" spans="1:8" ht="12.75">
      <c r="A33" s="50"/>
      <c r="B33" s="50"/>
      <c r="C33" s="50"/>
      <c r="D33" s="50"/>
      <c r="E33" s="50"/>
      <c r="F33" s="50"/>
      <c r="G33" s="50"/>
      <c r="H33" s="50"/>
    </row>
    <row r="34" spans="1:8" ht="12.75">
      <c r="A34" s="50"/>
      <c r="B34" s="50"/>
      <c r="C34" s="50"/>
      <c r="D34" s="50"/>
      <c r="E34" s="50"/>
      <c r="F34" s="50"/>
      <c r="G34" s="50"/>
      <c r="H34" s="50"/>
    </row>
  </sheetData>
  <mergeCells count="44">
    <mergeCell ref="A1:C1"/>
    <mergeCell ref="A2:C2"/>
    <mergeCell ref="D2:H2"/>
    <mergeCell ref="C20:F20"/>
    <mergeCell ref="A6:H7"/>
    <mergeCell ref="A9:A10"/>
    <mergeCell ref="B9:B10"/>
    <mergeCell ref="C9:F10"/>
    <mergeCell ref="G9:G10"/>
    <mergeCell ref="G18:G19"/>
    <mergeCell ref="A33:H33"/>
    <mergeCell ref="A27:H27"/>
    <mergeCell ref="A34:H34"/>
    <mergeCell ref="A31:H31"/>
    <mergeCell ref="A32:H32"/>
    <mergeCell ref="H18:H19"/>
    <mergeCell ref="A29:H29"/>
    <mergeCell ref="A30:H30"/>
    <mergeCell ref="A26:H26"/>
    <mergeCell ref="A25:H25"/>
    <mergeCell ref="G22:G23"/>
    <mergeCell ref="H22:H23"/>
    <mergeCell ref="B22:B23"/>
    <mergeCell ref="C22:F23"/>
    <mergeCell ref="A18:A21"/>
    <mergeCell ref="A22:A23"/>
    <mergeCell ref="B12:B15"/>
    <mergeCell ref="C21:F21"/>
    <mergeCell ref="B18:B19"/>
    <mergeCell ref="C18:F19"/>
    <mergeCell ref="C14:F14"/>
    <mergeCell ref="C12:F13"/>
    <mergeCell ref="C15:F15"/>
    <mergeCell ref="C17:F17"/>
    <mergeCell ref="H9:H10"/>
    <mergeCell ref="G1:H1"/>
    <mergeCell ref="C16:F16"/>
    <mergeCell ref="A12:A17"/>
    <mergeCell ref="H12:H13"/>
    <mergeCell ref="G12:G13"/>
    <mergeCell ref="C11:F11"/>
    <mergeCell ref="A3:C3"/>
    <mergeCell ref="D3:H3"/>
    <mergeCell ref="A5:H5"/>
  </mergeCells>
  <printOptions/>
  <pageMargins left="0.984251968503937" right="0.1968503937007874" top="0.7874015748031497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8">
      <selection activeCell="E39" sqref="E39"/>
    </sheetView>
  </sheetViews>
  <sheetFormatPr defaultColWidth="9.00390625" defaultRowHeight="12.75"/>
  <cols>
    <col min="1" max="1" width="5.375" style="0" customWidth="1"/>
    <col min="2" max="2" width="12.25390625" style="0" customWidth="1"/>
    <col min="3" max="3" width="7.25390625" style="0" customWidth="1"/>
    <col min="4" max="4" width="9.25390625" style="0" customWidth="1"/>
    <col min="5" max="5" width="9.75390625" style="0" customWidth="1"/>
    <col min="6" max="6" width="10.00390625" style="0" customWidth="1"/>
    <col min="7" max="7" width="13.875" style="0" customWidth="1"/>
    <col min="8" max="8" width="18.75390625" style="0" customWidth="1"/>
    <col min="11" max="11" width="9.625" style="0" bestFit="1" customWidth="1"/>
  </cols>
  <sheetData>
    <row r="1" spans="1:10" ht="12.75">
      <c r="A1" s="37"/>
      <c r="B1" s="37"/>
      <c r="C1" s="37"/>
      <c r="D1" s="15"/>
      <c r="E1" s="15"/>
      <c r="F1" s="15"/>
      <c r="G1" s="26" t="s">
        <v>63</v>
      </c>
      <c r="H1" s="26"/>
      <c r="I1" s="2"/>
      <c r="J1" s="2"/>
    </row>
    <row r="2" spans="1:10" ht="14.25" customHeight="1">
      <c r="A2" s="37"/>
      <c r="B2" s="37"/>
      <c r="C2" s="37"/>
      <c r="D2" s="38" t="s">
        <v>9</v>
      </c>
      <c r="E2" s="38"/>
      <c r="F2" s="38"/>
      <c r="G2" s="38"/>
      <c r="H2" s="38"/>
      <c r="I2" s="2"/>
      <c r="J2" s="2"/>
    </row>
    <row r="3" spans="1:8" ht="16.5" customHeight="1">
      <c r="A3" s="37"/>
      <c r="B3" s="37"/>
      <c r="C3" s="37"/>
      <c r="D3" s="38" t="s">
        <v>62</v>
      </c>
      <c r="E3" s="38"/>
      <c r="F3" s="38"/>
      <c r="G3" s="38"/>
      <c r="H3" s="38"/>
    </row>
    <row r="4" spans="1:8" ht="57" customHeight="1">
      <c r="A4" s="6"/>
      <c r="B4" s="6"/>
      <c r="C4" s="6"/>
      <c r="D4" s="6"/>
      <c r="E4" s="6"/>
      <c r="F4" s="6"/>
      <c r="G4" s="6"/>
      <c r="H4" s="6"/>
    </row>
    <row r="5" spans="1:8" ht="18.75" customHeight="1">
      <c r="A5" s="39" t="s">
        <v>57</v>
      </c>
      <c r="B5" s="39"/>
      <c r="C5" s="39"/>
      <c r="D5" s="39"/>
      <c r="E5" s="39"/>
      <c r="F5" s="39"/>
      <c r="G5" s="39"/>
      <c r="H5" s="39"/>
    </row>
    <row r="6" spans="1:8" ht="7.5" customHeight="1">
      <c r="A6" s="58" t="s">
        <v>34</v>
      </c>
      <c r="B6" s="58"/>
      <c r="C6" s="58"/>
      <c r="D6" s="58"/>
      <c r="E6" s="58"/>
      <c r="F6" s="58"/>
      <c r="G6" s="58"/>
      <c r="H6" s="58"/>
    </row>
    <row r="7" spans="1:8" ht="8.25" customHeight="1">
      <c r="A7" s="58"/>
      <c r="B7" s="58"/>
      <c r="C7" s="58"/>
      <c r="D7" s="58"/>
      <c r="E7" s="58"/>
      <c r="F7" s="58"/>
      <c r="G7" s="58"/>
      <c r="H7" s="58"/>
    </row>
    <row r="8" spans="1:8" ht="16.5" customHeight="1" thickBot="1">
      <c r="A8" s="10"/>
      <c r="B8" s="10"/>
      <c r="C8" s="10"/>
      <c r="D8" s="10"/>
      <c r="E8" s="10"/>
      <c r="F8" s="10"/>
      <c r="G8" s="10"/>
      <c r="H8" s="10"/>
    </row>
    <row r="9" spans="1:8" ht="33" customHeight="1">
      <c r="A9" s="59" t="s">
        <v>0</v>
      </c>
      <c r="B9" s="61" t="s">
        <v>2</v>
      </c>
      <c r="C9" s="61" t="s">
        <v>1</v>
      </c>
      <c r="D9" s="61"/>
      <c r="E9" s="61"/>
      <c r="F9" s="61"/>
      <c r="G9" s="61" t="s">
        <v>59</v>
      </c>
      <c r="H9" s="24" t="s">
        <v>58</v>
      </c>
    </row>
    <row r="10" spans="1:8" ht="12.75" customHeight="1">
      <c r="A10" s="60"/>
      <c r="B10" s="42"/>
      <c r="C10" s="42"/>
      <c r="D10" s="42"/>
      <c r="E10" s="42"/>
      <c r="F10" s="42"/>
      <c r="G10" s="42"/>
      <c r="H10" s="25"/>
    </row>
    <row r="11" spans="1:8" ht="13.5" thickBot="1">
      <c r="A11" s="7">
        <v>1</v>
      </c>
      <c r="B11" s="8">
        <v>2</v>
      </c>
      <c r="C11" s="36">
        <v>3</v>
      </c>
      <c r="D11" s="36"/>
      <c r="E11" s="36"/>
      <c r="F11" s="36"/>
      <c r="G11" s="8">
        <v>4</v>
      </c>
      <c r="H11" s="9">
        <v>5</v>
      </c>
    </row>
    <row r="12" spans="1:8" ht="15.75" customHeight="1" thickTop="1">
      <c r="A12" s="30">
        <v>1</v>
      </c>
      <c r="B12" s="41" t="s">
        <v>10</v>
      </c>
      <c r="C12" s="47" t="s">
        <v>15</v>
      </c>
      <c r="D12" s="48"/>
      <c r="E12" s="48"/>
      <c r="F12" s="48"/>
      <c r="G12" s="34" t="s">
        <v>5</v>
      </c>
      <c r="H12" s="32">
        <v>4</v>
      </c>
    </row>
    <row r="13" spans="1:8" ht="10.5" customHeight="1">
      <c r="A13" s="31"/>
      <c r="B13" s="42"/>
      <c r="C13" s="49"/>
      <c r="D13" s="49"/>
      <c r="E13" s="49"/>
      <c r="F13" s="49"/>
      <c r="G13" s="35"/>
      <c r="H13" s="33"/>
    </row>
    <row r="14" spans="1:8" ht="15" customHeight="1">
      <c r="A14" s="31"/>
      <c r="B14" s="42"/>
      <c r="C14" s="45" t="s">
        <v>12</v>
      </c>
      <c r="D14" s="46"/>
      <c r="E14" s="46"/>
      <c r="F14" s="46"/>
      <c r="G14" s="12" t="s">
        <v>3</v>
      </c>
      <c r="H14" s="16">
        <f>ROUND(H12*11.9,2)</f>
        <v>47.6</v>
      </c>
    </row>
    <row r="15" spans="1:8" ht="15" customHeight="1">
      <c r="A15" s="31"/>
      <c r="B15" s="42"/>
      <c r="C15" s="45" t="s">
        <v>13</v>
      </c>
      <c r="D15" s="46"/>
      <c r="E15" s="46"/>
      <c r="F15" s="46"/>
      <c r="G15" s="13" t="s">
        <v>3</v>
      </c>
      <c r="H15" s="17">
        <f>ROUND(H12*0.07,2)</f>
        <v>0.28</v>
      </c>
    </row>
    <row r="16" spans="1:8" ht="15" customHeight="1">
      <c r="A16" s="31"/>
      <c r="B16" s="11"/>
      <c r="C16" s="27" t="s">
        <v>6</v>
      </c>
      <c r="D16" s="28"/>
      <c r="E16" s="28"/>
      <c r="F16" s="29"/>
      <c r="G16" s="14" t="s">
        <v>7</v>
      </c>
      <c r="H16" s="18">
        <f>104*0.94</f>
        <v>97.75999999999999</v>
      </c>
    </row>
    <row r="17" spans="1:8" ht="15" customHeight="1">
      <c r="A17" s="31"/>
      <c r="B17" s="11"/>
      <c r="C17" s="27" t="s">
        <v>8</v>
      </c>
      <c r="D17" s="28"/>
      <c r="E17" s="28"/>
      <c r="F17" s="29"/>
      <c r="G17" s="14" t="s">
        <v>7</v>
      </c>
      <c r="H17" s="18">
        <f>60</f>
        <v>60</v>
      </c>
    </row>
    <row r="18" spans="1:8" ht="12.75" customHeight="1">
      <c r="A18" s="31">
        <v>2</v>
      </c>
      <c r="B18" s="42" t="s">
        <v>30</v>
      </c>
      <c r="C18" s="43" t="s">
        <v>32</v>
      </c>
      <c r="D18" s="44"/>
      <c r="E18" s="44"/>
      <c r="F18" s="44"/>
      <c r="G18" s="35" t="s">
        <v>31</v>
      </c>
      <c r="H18" s="33">
        <f>ROUND(H12*0.05,2)</f>
        <v>0.2</v>
      </c>
    </row>
    <row r="19" spans="1:8" ht="10.5" customHeight="1">
      <c r="A19" s="31"/>
      <c r="B19" s="42"/>
      <c r="C19" s="44"/>
      <c r="D19" s="44"/>
      <c r="E19" s="44"/>
      <c r="F19" s="44"/>
      <c r="G19" s="35"/>
      <c r="H19" s="33"/>
    </row>
    <row r="20" spans="1:8" ht="15" customHeight="1">
      <c r="A20" s="31"/>
      <c r="B20" s="11"/>
      <c r="C20" s="27" t="s">
        <v>6</v>
      </c>
      <c r="D20" s="28"/>
      <c r="E20" s="28"/>
      <c r="F20" s="29"/>
      <c r="G20" s="14" t="s">
        <v>7</v>
      </c>
      <c r="H20" s="18">
        <f>75*0.94</f>
        <v>70.5</v>
      </c>
    </row>
    <row r="21" spans="1:8" ht="15" customHeight="1">
      <c r="A21" s="31"/>
      <c r="B21" s="11"/>
      <c r="C21" s="27" t="s">
        <v>8</v>
      </c>
      <c r="D21" s="28"/>
      <c r="E21" s="28"/>
      <c r="F21" s="29"/>
      <c r="G21" s="14" t="s">
        <v>7</v>
      </c>
      <c r="H21" s="18">
        <v>45</v>
      </c>
    </row>
    <row r="22" spans="1:8" ht="14.25" customHeight="1">
      <c r="A22" s="31">
        <v>3</v>
      </c>
      <c r="B22" s="42" t="s">
        <v>14</v>
      </c>
      <c r="C22" s="56" t="s">
        <v>61</v>
      </c>
      <c r="D22" s="49"/>
      <c r="E22" s="49"/>
      <c r="F22" s="49"/>
      <c r="G22" s="35" t="s">
        <v>3</v>
      </c>
      <c r="H22" s="33">
        <f>ROUND(H12*9,2)</f>
        <v>36</v>
      </c>
    </row>
    <row r="23" spans="1:8" ht="12.75" customHeight="1" thickBot="1">
      <c r="A23" s="40"/>
      <c r="B23" s="55"/>
      <c r="C23" s="57"/>
      <c r="D23" s="57"/>
      <c r="E23" s="57"/>
      <c r="F23" s="57"/>
      <c r="G23" s="53"/>
      <c r="H23" s="54"/>
    </row>
    <row r="24" spans="1:9" ht="8.25" customHeight="1">
      <c r="A24" s="3"/>
      <c r="B24" s="3"/>
      <c r="C24" s="4"/>
      <c r="D24" s="4"/>
      <c r="E24" s="4"/>
      <c r="F24" s="4"/>
      <c r="G24" s="4"/>
      <c r="H24" s="4"/>
      <c r="I24" s="5"/>
    </row>
    <row r="25" spans="1:8" ht="35.25" customHeight="1">
      <c r="A25" s="52"/>
      <c r="B25" s="52"/>
      <c r="C25" s="52"/>
      <c r="D25" s="52"/>
      <c r="E25" s="52"/>
      <c r="F25" s="52"/>
      <c r="G25" s="52"/>
      <c r="H25" s="52"/>
    </row>
    <row r="26" spans="1:8" ht="21" customHeight="1">
      <c r="A26" s="51" t="s">
        <v>60</v>
      </c>
      <c r="B26" s="51"/>
      <c r="C26" s="51"/>
      <c r="D26" s="51"/>
      <c r="E26" s="51"/>
      <c r="F26" s="51"/>
      <c r="G26" s="51"/>
      <c r="H26" s="51"/>
    </row>
    <row r="27" spans="1:8" ht="25.5" customHeight="1">
      <c r="A27" s="51" t="s">
        <v>64</v>
      </c>
      <c r="B27" s="51"/>
      <c r="C27" s="51"/>
      <c r="D27" s="51"/>
      <c r="E27" s="51"/>
      <c r="F27" s="51"/>
      <c r="G27" s="51"/>
      <c r="H27" s="51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50"/>
      <c r="B29" s="50"/>
      <c r="C29" s="50"/>
      <c r="D29" s="50"/>
      <c r="E29" s="50"/>
      <c r="F29" s="50"/>
      <c r="G29" s="50"/>
      <c r="H29" s="50"/>
    </row>
    <row r="30" spans="1:8" ht="12.75">
      <c r="A30" s="50"/>
      <c r="B30" s="50"/>
      <c r="C30" s="50"/>
      <c r="D30" s="50"/>
      <c r="E30" s="50"/>
      <c r="F30" s="50"/>
      <c r="G30" s="50"/>
      <c r="H30" s="50"/>
    </row>
    <row r="31" spans="1:8" ht="12.75">
      <c r="A31" s="50"/>
      <c r="B31" s="50"/>
      <c r="C31" s="50"/>
      <c r="D31" s="50"/>
      <c r="E31" s="50"/>
      <c r="F31" s="50"/>
      <c r="G31" s="50"/>
      <c r="H31" s="50"/>
    </row>
    <row r="32" spans="1:8" ht="12.75">
      <c r="A32" s="50"/>
      <c r="B32" s="50"/>
      <c r="C32" s="50"/>
      <c r="D32" s="50"/>
      <c r="E32" s="50"/>
      <c r="F32" s="50"/>
      <c r="G32" s="50"/>
      <c r="H32" s="50"/>
    </row>
    <row r="33" spans="1:8" ht="12.75">
      <c r="A33" s="50"/>
      <c r="B33" s="50"/>
      <c r="C33" s="50"/>
      <c r="D33" s="50"/>
      <c r="E33" s="50"/>
      <c r="F33" s="50"/>
      <c r="G33" s="50"/>
      <c r="H33" s="50"/>
    </row>
    <row r="34" spans="1:8" ht="12.75">
      <c r="A34" s="50"/>
      <c r="B34" s="50"/>
      <c r="C34" s="50"/>
      <c r="D34" s="50"/>
      <c r="E34" s="50"/>
      <c r="F34" s="50"/>
      <c r="G34" s="50"/>
      <c r="H34" s="50"/>
    </row>
  </sheetData>
  <mergeCells count="44">
    <mergeCell ref="H18:H19"/>
    <mergeCell ref="G22:G23"/>
    <mergeCell ref="H22:H23"/>
    <mergeCell ref="A18:A21"/>
    <mergeCell ref="B18:B19"/>
    <mergeCell ref="C18:F19"/>
    <mergeCell ref="G18:G19"/>
    <mergeCell ref="C20:F20"/>
    <mergeCell ref="A3:C3"/>
    <mergeCell ref="D3:H3"/>
    <mergeCell ref="A5:H5"/>
    <mergeCell ref="C15:F15"/>
    <mergeCell ref="A1:C1"/>
    <mergeCell ref="A2:C2"/>
    <mergeCell ref="G1:H1"/>
    <mergeCell ref="D2:H2"/>
    <mergeCell ref="A6:H7"/>
    <mergeCell ref="A9:A10"/>
    <mergeCell ref="B9:B10"/>
    <mergeCell ref="C9:F10"/>
    <mergeCell ref="G9:G10"/>
    <mergeCell ref="H9:H10"/>
    <mergeCell ref="C11:F11"/>
    <mergeCell ref="A12:A17"/>
    <mergeCell ref="B12:B15"/>
    <mergeCell ref="C12:F13"/>
    <mergeCell ref="C17:F17"/>
    <mergeCell ref="G12:G13"/>
    <mergeCell ref="H12:H13"/>
    <mergeCell ref="C14:F14"/>
    <mergeCell ref="C16:F16"/>
    <mergeCell ref="C21:F21"/>
    <mergeCell ref="A22:A23"/>
    <mergeCell ref="B22:B23"/>
    <mergeCell ref="C22:F23"/>
    <mergeCell ref="A34:H34"/>
    <mergeCell ref="A25:H25"/>
    <mergeCell ref="A31:H31"/>
    <mergeCell ref="A32:H32"/>
    <mergeCell ref="A33:H33"/>
    <mergeCell ref="A29:H29"/>
    <mergeCell ref="A30:H30"/>
    <mergeCell ref="A26:H26"/>
    <mergeCell ref="A27:H27"/>
  </mergeCells>
  <printOptions/>
  <pageMargins left="0.984251968503937" right="0.1968503937007874" top="0.7874015748031497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5">
      <selection activeCell="A30" sqref="A30:H30"/>
    </sheetView>
  </sheetViews>
  <sheetFormatPr defaultColWidth="9.00390625" defaultRowHeight="12.75"/>
  <cols>
    <col min="1" max="1" width="5.375" style="0" customWidth="1"/>
    <col min="2" max="2" width="12.25390625" style="0" customWidth="1"/>
    <col min="3" max="3" width="7.25390625" style="0" customWidth="1"/>
    <col min="4" max="4" width="9.25390625" style="0" customWidth="1"/>
    <col min="5" max="5" width="9.75390625" style="0" customWidth="1"/>
    <col min="6" max="6" width="10.00390625" style="0" customWidth="1"/>
    <col min="7" max="7" width="13.875" style="0" customWidth="1"/>
    <col min="8" max="8" width="18.75390625" style="0" customWidth="1"/>
    <col min="11" max="11" width="9.625" style="0" bestFit="1" customWidth="1"/>
  </cols>
  <sheetData>
    <row r="1" spans="1:10" ht="12.75">
      <c r="A1" s="37"/>
      <c r="B1" s="37"/>
      <c r="C1" s="37"/>
      <c r="D1" s="15"/>
      <c r="E1" s="15"/>
      <c r="F1" s="15"/>
      <c r="G1" s="26" t="s">
        <v>63</v>
      </c>
      <c r="H1" s="26"/>
      <c r="I1" s="2"/>
      <c r="J1" s="2"/>
    </row>
    <row r="2" spans="1:10" ht="14.25" customHeight="1">
      <c r="A2" s="37"/>
      <c r="B2" s="37"/>
      <c r="C2" s="37"/>
      <c r="D2" s="38" t="s">
        <v>9</v>
      </c>
      <c r="E2" s="38"/>
      <c r="F2" s="38"/>
      <c r="G2" s="38"/>
      <c r="H2" s="38"/>
      <c r="I2" s="2"/>
      <c r="J2" s="2"/>
    </row>
    <row r="3" spans="1:8" ht="16.5" customHeight="1">
      <c r="A3" s="37"/>
      <c r="B3" s="37"/>
      <c r="C3" s="37"/>
      <c r="D3" s="38" t="s">
        <v>62</v>
      </c>
      <c r="E3" s="38"/>
      <c r="F3" s="38"/>
      <c r="G3" s="38"/>
      <c r="H3" s="38"/>
    </row>
    <row r="4" spans="1:8" ht="57" customHeight="1">
      <c r="A4" s="6"/>
      <c r="B4" s="6"/>
      <c r="C4" s="6"/>
      <c r="D4" s="6"/>
      <c r="E4" s="6"/>
      <c r="F4" s="6"/>
      <c r="G4" s="6"/>
      <c r="H4" s="6"/>
    </row>
    <row r="5" spans="1:8" ht="18.75" customHeight="1">
      <c r="A5" s="39" t="s">
        <v>57</v>
      </c>
      <c r="B5" s="39"/>
      <c r="C5" s="39"/>
      <c r="D5" s="39"/>
      <c r="E5" s="39"/>
      <c r="F5" s="39"/>
      <c r="G5" s="39"/>
      <c r="H5" s="39"/>
    </row>
    <row r="6" spans="1:8" ht="7.5" customHeight="1">
      <c r="A6" s="58" t="s">
        <v>51</v>
      </c>
      <c r="B6" s="58"/>
      <c r="C6" s="58"/>
      <c r="D6" s="58"/>
      <c r="E6" s="58"/>
      <c r="F6" s="58"/>
      <c r="G6" s="58"/>
      <c r="H6" s="58"/>
    </row>
    <row r="7" spans="1:8" ht="8.25" customHeight="1">
      <c r="A7" s="58"/>
      <c r="B7" s="58"/>
      <c r="C7" s="58"/>
      <c r="D7" s="58"/>
      <c r="E7" s="58"/>
      <c r="F7" s="58"/>
      <c r="G7" s="58"/>
      <c r="H7" s="58"/>
    </row>
    <row r="8" spans="1:8" ht="16.5" customHeight="1" thickBot="1">
      <c r="A8" s="10"/>
      <c r="B8" s="10"/>
      <c r="C8" s="10"/>
      <c r="D8" s="10"/>
      <c r="E8" s="10"/>
      <c r="F8" s="10"/>
      <c r="G8" s="10"/>
      <c r="H8" s="10"/>
    </row>
    <row r="9" spans="1:8" ht="33" customHeight="1">
      <c r="A9" s="59" t="s">
        <v>0</v>
      </c>
      <c r="B9" s="61" t="s">
        <v>2</v>
      </c>
      <c r="C9" s="61" t="s">
        <v>1</v>
      </c>
      <c r="D9" s="61"/>
      <c r="E9" s="61"/>
      <c r="F9" s="61"/>
      <c r="G9" s="61" t="s">
        <v>59</v>
      </c>
      <c r="H9" s="24" t="s">
        <v>58</v>
      </c>
    </row>
    <row r="10" spans="1:8" ht="12.75" customHeight="1">
      <c r="A10" s="60"/>
      <c r="B10" s="42"/>
      <c r="C10" s="42"/>
      <c r="D10" s="42"/>
      <c r="E10" s="42"/>
      <c r="F10" s="42"/>
      <c r="G10" s="42"/>
      <c r="H10" s="25"/>
    </row>
    <row r="11" spans="1:8" ht="13.5" thickBot="1">
      <c r="A11" s="7">
        <v>1</v>
      </c>
      <c r="B11" s="8">
        <v>2</v>
      </c>
      <c r="C11" s="36">
        <v>3</v>
      </c>
      <c r="D11" s="36"/>
      <c r="E11" s="36"/>
      <c r="F11" s="36"/>
      <c r="G11" s="8">
        <v>4</v>
      </c>
      <c r="H11" s="9">
        <v>5</v>
      </c>
    </row>
    <row r="12" spans="1:8" ht="15.75" customHeight="1" thickTop="1">
      <c r="A12" s="30">
        <v>1</v>
      </c>
      <c r="B12" s="41" t="s">
        <v>65</v>
      </c>
      <c r="C12" s="47" t="s">
        <v>52</v>
      </c>
      <c r="D12" s="48"/>
      <c r="E12" s="48"/>
      <c r="F12" s="48"/>
      <c r="G12" s="34" t="s">
        <v>23</v>
      </c>
      <c r="H12" s="32">
        <v>2.7</v>
      </c>
    </row>
    <row r="13" spans="1:8" ht="10.5" customHeight="1">
      <c r="A13" s="31"/>
      <c r="B13" s="42"/>
      <c r="C13" s="49"/>
      <c r="D13" s="49"/>
      <c r="E13" s="49"/>
      <c r="F13" s="49"/>
      <c r="G13" s="35"/>
      <c r="H13" s="33"/>
    </row>
    <row r="14" spans="1:8" ht="15" customHeight="1">
      <c r="A14" s="31"/>
      <c r="B14" s="42"/>
      <c r="C14" s="45" t="s">
        <v>53</v>
      </c>
      <c r="D14" s="46"/>
      <c r="E14" s="46"/>
      <c r="F14" s="46"/>
      <c r="G14" s="12" t="s">
        <v>3</v>
      </c>
      <c r="H14" s="16">
        <v>1.66</v>
      </c>
    </row>
    <row r="15" spans="1:8" ht="15" customHeight="1">
      <c r="A15" s="31"/>
      <c r="B15" s="42"/>
      <c r="C15" s="45" t="s">
        <v>54</v>
      </c>
      <c r="D15" s="46"/>
      <c r="E15" s="46"/>
      <c r="F15" s="46"/>
      <c r="G15" s="13" t="s">
        <v>50</v>
      </c>
      <c r="H15" s="17">
        <v>270</v>
      </c>
    </row>
    <row r="16" spans="1:8" ht="15" customHeight="1">
      <c r="A16" s="31"/>
      <c r="B16" s="11"/>
      <c r="C16" s="27" t="s">
        <v>6</v>
      </c>
      <c r="D16" s="28"/>
      <c r="E16" s="28"/>
      <c r="F16" s="29"/>
      <c r="G16" s="14" t="s">
        <v>7</v>
      </c>
      <c r="H16" s="18">
        <f>142*0.94</f>
        <v>133.48</v>
      </c>
    </row>
    <row r="17" spans="1:8" ht="15" customHeight="1">
      <c r="A17" s="31"/>
      <c r="B17" s="11"/>
      <c r="C17" s="27" t="s">
        <v>8</v>
      </c>
      <c r="D17" s="28"/>
      <c r="E17" s="28"/>
      <c r="F17" s="29"/>
      <c r="G17" s="14" t="s">
        <v>7</v>
      </c>
      <c r="H17" s="18">
        <f>95*0.85</f>
        <v>80.75</v>
      </c>
    </row>
    <row r="18" spans="1:8" ht="15.75" customHeight="1">
      <c r="A18" s="30">
        <v>2</v>
      </c>
      <c r="B18" s="41" t="s">
        <v>66</v>
      </c>
      <c r="C18" s="47" t="s">
        <v>67</v>
      </c>
      <c r="D18" s="48"/>
      <c r="E18" s="48"/>
      <c r="F18" s="48"/>
      <c r="G18" s="34" t="s">
        <v>45</v>
      </c>
      <c r="H18" s="32">
        <v>7.28</v>
      </c>
    </row>
    <row r="19" spans="1:8" ht="10.5" customHeight="1">
      <c r="A19" s="31"/>
      <c r="B19" s="42"/>
      <c r="C19" s="49"/>
      <c r="D19" s="49"/>
      <c r="E19" s="49"/>
      <c r="F19" s="49"/>
      <c r="G19" s="35"/>
      <c r="H19" s="33"/>
    </row>
    <row r="20" spans="1:8" ht="15" customHeight="1">
      <c r="A20" s="31"/>
      <c r="B20" s="42"/>
      <c r="C20" s="45" t="s">
        <v>46</v>
      </c>
      <c r="D20" s="46"/>
      <c r="E20" s="46"/>
      <c r="F20" s="46"/>
      <c r="G20" s="12" t="s">
        <v>19</v>
      </c>
      <c r="H20" s="16">
        <v>8.81</v>
      </c>
    </row>
    <row r="21" spans="1:8" ht="15" customHeight="1">
      <c r="A21" s="31"/>
      <c r="B21" s="42"/>
      <c r="C21" s="45" t="s">
        <v>47</v>
      </c>
      <c r="D21" s="46"/>
      <c r="E21" s="46"/>
      <c r="F21" s="46"/>
      <c r="G21" s="13" t="s">
        <v>3</v>
      </c>
      <c r="H21" s="17">
        <v>2.81</v>
      </c>
    </row>
    <row r="22" spans="1:8" ht="15" customHeight="1">
      <c r="A22" s="31"/>
      <c r="B22" s="11"/>
      <c r="C22" s="27" t="s">
        <v>6</v>
      </c>
      <c r="D22" s="28"/>
      <c r="E22" s="28"/>
      <c r="F22" s="29"/>
      <c r="G22" s="14" t="s">
        <v>7</v>
      </c>
      <c r="H22" s="18">
        <f>78*0.94</f>
        <v>73.32</v>
      </c>
    </row>
    <row r="23" spans="1:8" ht="15" customHeight="1" thickBot="1">
      <c r="A23" s="40"/>
      <c r="B23" s="19"/>
      <c r="C23" s="62" t="s">
        <v>8</v>
      </c>
      <c r="D23" s="63"/>
      <c r="E23" s="63"/>
      <c r="F23" s="64"/>
      <c r="G23" s="20" t="s">
        <v>7</v>
      </c>
      <c r="H23" s="21">
        <v>50</v>
      </c>
    </row>
    <row r="24" spans="1:9" ht="8.25" customHeight="1">
      <c r="A24" s="3"/>
      <c r="B24" s="3"/>
      <c r="C24" s="4"/>
      <c r="D24" s="4"/>
      <c r="E24" s="4"/>
      <c r="F24" s="4"/>
      <c r="G24" s="4"/>
      <c r="H24" s="4"/>
      <c r="I24" s="5"/>
    </row>
    <row r="25" spans="1:8" ht="35.25" customHeight="1">
      <c r="A25" s="52"/>
      <c r="B25" s="52"/>
      <c r="C25" s="52"/>
      <c r="D25" s="52"/>
      <c r="E25" s="52"/>
      <c r="F25" s="52"/>
      <c r="G25" s="52"/>
      <c r="H25" s="52"/>
    </row>
    <row r="26" spans="1:8" ht="21" customHeight="1">
      <c r="A26" s="51" t="s">
        <v>60</v>
      </c>
      <c r="B26" s="51"/>
      <c r="C26" s="51"/>
      <c r="D26" s="51"/>
      <c r="E26" s="51"/>
      <c r="F26" s="51"/>
      <c r="G26" s="51"/>
      <c r="H26" s="51"/>
    </row>
    <row r="27" spans="1:8" ht="25.5" customHeight="1">
      <c r="A27" s="51" t="s">
        <v>64</v>
      </c>
      <c r="B27" s="51"/>
      <c r="C27" s="51"/>
      <c r="D27" s="51"/>
      <c r="E27" s="51"/>
      <c r="F27" s="51"/>
      <c r="G27" s="51"/>
      <c r="H27" s="51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50"/>
      <c r="B29" s="50"/>
      <c r="C29" s="50"/>
      <c r="D29" s="50"/>
      <c r="E29" s="50"/>
      <c r="F29" s="50"/>
      <c r="G29" s="50"/>
      <c r="H29" s="50"/>
    </row>
    <row r="30" spans="1:8" ht="12.75">
      <c r="A30" s="50"/>
      <c r="B30" s="50"/>
      <c r="C30" s="50"/>
      <c r="D30" s="50"/>
      <c r="E30" s="50"/>
      <c r="F30" s="50"/>
      <c r="G30" s="50"/>
      <c r="H30" s="50"/>
    </row>
    <row r="31" spans="1:8" ht="12.75">
      <c r="A31" s="50"/>
      <c r="B31" s="50"/>
      <c r="C31" s="50"/>
      <c r="D31" s="50"/>
      <c r="E31" s="50"/>
      <c r="F31" s="50"/>
      <c r="G31" s="50"/>
      <c r="H31" s="50"/>
    </row>
    <row r="32" spans="1:8" ht="12.75">
      <c r="A32" s="50"/>
      <c r="B32" s="50"/>
      <c r="C32" s="50"/>
      <c r="D32" s="50"/>
      <c r="E32" s="50"/>
      <c r="F32" s="50"/>
      <c r="G32" s="50"/>
      <c r="H32" s="50"/>
    </row>
    <row r="33" spans="1:8" ht="12.75">
      <c r="A33" s="50"/>
      <c r="B33" s="50"/>
      <c r="C33" s="50"/>
      <c r="D33" s="50"/>
      <c r="E33" s="50"/>
      <c r="F33" s="50"/>
      <c r="G33" s="50"/>
      <c r="H33" s="50"/>
    </row>
    <row r="34" spans="1:8" ht="12.75">
      <c r="A34" s="50"/>
      <c r="B34" s="50"/>
      <c r="C34" s="50"/>
      <c r="D34" s="50"/>
      <c r="E34" s="50"/>
      <c r="F34" s="50"/>
      <c r="G34" s="50"/>
      <c r="H34" s="50"/>
    </row>
  </sheetData>
  <mergeCells count="41">
    <mergeCell ref="A3:C3"/>
    <mergeCell ref="D3:H3"/>
    <mergeCell ref="A5:H5"/>
    <mergeCell ref="A1:C1"/>
    <mergeCell ref="A2:C2"/>
    <mergeCell ref="G1:H1"/>
    <mergeCell ref="D2:H2"/>
    <mergeCell ref="A6:H7"/>
    <mergeCell ref="A9:A10"/>
    <mergeCell ref="B9:B10"/>
    <mergeCell ref="C9:F10"/>
    <mergeCell ref="G9:G10"/>
    <mergeCell ref="H9:H10"/>
    <mergeCell ref="C11:F11"/>
    <mergeCell ref="A12:A17"/>
    <mergeCell ref="B12:B15"/>
    <mergeCell ref="C12:F13"/>
    <mergeCell ref="C17:F17"/>
    <mergeCell ref="C15:F15"/>
    <mergeCell ref="G12:G13"/>
    <mergeCell ref="H12:H13"/>
    <mergeCell ref="C14:F14"/>
    <mergeCell ref="C16:F16"/>
    <mergeCell ref="A34:H34"/>
    <mergeCell ref="A18:A23"/>
    <mergeCell ref="B18:B21"/>
    <mergeCell ref="C18:F19"/>
    <mergeCell ref="G18:G19"/>
    <mergeCell ref="H18:H19"/>
    <mergeCell ref="C20:F20"/>
    <mergeCell ref="C21:F21"/>
    <mergeCell ref="A27:H27"/>
    <mergeCell ref="A29:H29"/>
    <mergeCell ref="C22:F22"/>
    <mergeCell ref="C23:F23"/>
    <mergeCell ref="A32:H32"/>
    <mergeCell ref="A33:H33"/>
    <mergeCell ref="A30:H30"/>
    <mergeCell ref="A31:H31"/>
    <mergeCell ref="A25:H25"/>
    <mergeCell ref="A26:H26"/>
  </mergeCells>
  <printOptions/>
  <pageMargins left="0.984251968503937" right="0.1968503937007874" top="0.7874015748031497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A34" sqref="A34:H34"/>
    </sheetView>
  </sheetViews>
  <sheetFormatPr defaultColWidth="9.00390625" defaultRowHeight="12.75"/>
  <cols>
    <col min="1" max="1" width="5.375" style="0" customWidth="1"/>
    <col min="2" max="2" width="12.25390625" style="0" customWidth="1"/>
    <col min="3" max="3" width="7.25390625" style="0" customWidth="1"/>
    <col min="4" max="4" width="9.25390625" style="0" customWidth="1"/>
    <col min="5" max="5" width="9.75390625" style="0" customWidth="1"/>
    <col min="6" max="6" width="10.00390625" style="0" customWidth="1"/>
    <col min="7" max="7" width="13.875" style="0" customWidth="1"/>
    <col min="8" max="8" width="18.75390625" style="0" customWidth="1"/>
    <col min="11" max="11" width="9.625" style="0" bestFit="1" customWidth="1"/>
  </cols>
  <sheetData>
    <row r="1" spans="1:10" ht="12.75">
      <c r="A1" s="37"/>
      <c r="B1" s="37"/>
      <c r="C1" s="37"/>
      <c r="D1" s="15"/>
      <c r="E1" s="15"/>
      <c r="F1" s="15"/>
      <c r="G1" s="26" t="s">
        <v>63</v>
      </c>
      <c r="H1" s="26"/>
      <c r="I1" s="2"/>
      <c r="J1" s="2"/>
    </row>
    <row r="2" spans="1:10" ht="14.25" customHeight="1">
      <c r="A2" s="37"/>
      <c r="B2" s="37"/>
      <c r="C2" s="37"/>
      <c r="D2" s="38" t="s">
        <v>9</v>
      </c>
      <c r="E2" s="38"/>
      <c r="F2" s="38"/>
      <c r="G2" s="38"/>
      <c r="H2" s="38"/>
      <c r="I2" s="2"/>
      <c r="J2" s="2"/>
    </row>
    <row r="3" spans="1:8" ht="16.5" customHeight="1">
      <c r="A3" s="37"/>
      <c r="B3" s="37"/>
      <c r="C3" s="37"/>
      <c r="D3" s="38" t="s">
        <v>62</v>
      </c>
      <c r="E3" s="38"/>
      <c r="F3" s="38"/>
      <c r="G3" s="38"/>
      <c r="H3" s="38"/>
    </row>
    <row r="4" spans="1:8" ht="57" customHeight="1">
      <c r="A4" s="6"/>
      <c r="B4" s="6"/>
      <c r="C4" s="6"/>
      <c r="D4" s="6"/>
      <c r="E4" s="6"/>
      <c r="F4" s="6"/>
      <c r="G4" s="6"/>
      <c r="H4" s="6"/>
    </row>
    <row r="5" spans="1:8" ht="18.75" customHeight="1">
      <c r="A5" s="39" t="s">
        <v>57</v>
      </c>
      <c r="B5" s="39"/>
      <c r="C5" s="39"/>
      <c r="D5" s="39"/>
      <c r="E5" s="39"/>
      <c r="F5" s="39"/>
      <c r="G5" s="39"/>
      <c r="H5" s="39"/>
    </row>
    <row r="6" spans="1:8" ht="7.5" customHeight="1">
      <c r="A6" s="58" t="s">
        <v>42</v>
      </c>
      <c r="B6" s="58"/>
      <c r="C6" s="58"/>
      <c r="D6" s="58"/>
      <c r="E6" s="58"/>
      <c r="F6" s="58"/>
      <c r="G6" s="58"/>
      <c r="H6" s="58"/>
    </row>
    <row r="7" spans="1:8" ht="8.25" customHeight="1">
      <c r="A7" s="58"/>
      <c r="B7" s="58"/>
      <c r="C7" s="58"/>
      <c r="D7" s="58"/>
      <c r="E7" s="58"/>
      <c r="F7" s="58"/>
      <c r="G7" s="58"/>
      <c r="H7" s="58"/>
    </row>
    <row r="8" spans="1:8" ht="16.5" customHeight="1" thickBot="1">
      <c r="A8" s="10"/>
      <c r="B8" s="10"/>
      <c r="C8" s="10"/>
      <c r="D8" s="10"/>
      <c r="E8" s="10"/>
      <c r="F8" s="10"/>
      <c r="G8" s="10"/>
      <c r="H8" s="10"/>
    </row>
    <row r="9" spans="1:8" ht="33" customHeight="1">
      <c r="A9" s="59" t="s">
        <v>0</v>
      </c>
      <c r="B9" s="61" t="s">
        <v>2</v>
      </c>
      <c r="C9" s="61" t="s">
        <v>1</v>
      </c>
      <c r="D9" s="61"/>
      <c r="E9" s="61"/>
      <c r="F9" s="61"/>
      <c r="G9" s="61" t="s">
        <v>59</v>
      </c>
      <c r="H9" s="24" t="s">
        <v>58</v>
      </c>
    </row>
    <row r="10" spans="1:8" ht="12.75" customHeight="1">
      <c r="A10" s="60"/>
      <c r="B10" s="42"/>
      <c r="C10" s="42"/>
      <c r="D10" s="42"/>
      <c r="E10" s="42"/>
      <c r="F10" s="42"/>
      <c r="G10" s="42"/>
      <c r="H10" s="25"/>
    </row>
    <row r="11" spans="1:8" ht="13.5" thickBot="1">
      <c r="A11" s="7">
        <v>1</v>
      </c>
      <c r="B11" s="8">
        <v>2</v>
      </c>
      <c r="C11" s="36">
        <v>3</v>
      </c>
      <c r="D11" s="36"/>
      <c r="E11" s="36"/>
      <c r="F11" s="36"/>
      <c r="G11" s="8">
        <v>4</v>
      </c>
      <c r="H11" s="9">
        <v>5</v>
      </c>
    </row>
    <row r="12" spans="1:8" ht="15.75" customHeight="1" thickTop="1">
      <c r="A12" s="30">
        <v>1</v>
      </c>
      <c r="B12" s="41" t="s">
        <v>68</v>
      </c>
      <c r="C12" s="47" t="s">
        <v>43</v>
      </c>
      <c r="D12" s="48"/>
      <c r="E12" s="48"/>
      <c r="F12" s="48"/>
      <c r="G12" s="34" t="s">
        <v>22</v>
      </c>
      <c r="H12" s="32">
        <v>330</v>
      </c>
    </row>
    <row r="13" spans="1:8" ht="10.5" customHeight="1">
      <c r="A13" s="31"/>
      <c r="B13" s="42"/>
      <c r="C13" s="49"/>
      <c r="D13" s="49"/>
      <c r="E13" s="49"/>
      <c r="F13" s="49"/>
      <c r="G13" s="35"/>
      <c r="H13" s="33"/>
    </row>
    <row r="14" spans="1:8" ht="15" customHeight="1">
      <c r="A14" s="31"/>
      <c r="B14" s="42"/>
      <c r="C14" s="45" t="s">
        <v>44</v>
      </c>
      <c r="D14" s="46"/>
      <c r="E14" s="46"/>
      <c r="F14" s="46"/>
      <c r="G14" s="13" t="s">
        <v>50</v>
      </c>
      <c r="H14" s="17">
        <v>330</v>
      </c>
    </row>
    <row r="15" spans="1:8" ht="15" customHeight="1">
      <c r="A15" s="31"/>
      <c r="B15" s="11"/>
      <c r="C15" s="27" t="s">
        <v>6</v>
      </c>
      <c r="D15" s="28"/>
      <c r="E15" s="28"/>
      <c r="F15" s="29"/>
      <c r="G15" s="14" t="s">
        <v>7</v>
      </c>
      <c r="H15" s="18">
        <f>104*0.94</f>
        <v>97.75999999999999</v>
      </c>
    </row>
    <row r="16" spans="1:8" ht="14.25" customHeight="1">
      <c r="A16" s="31"/>
      <c r="B16" s="11"/>
      <c r="C16" s="27" t="s">
        <v>8</v>
      </c>
      <c r="D16" s="28"/>
      <c r="E16" s="28"/>
      <c r="F16" s="29"/>
      <c r="G16" s="14" t="s">
        <v>7</v>
      </c>
      <c r="H16" s="18">
        <v>60</v>
      </c>
    </row>
    <row r="17" spans="1:8" ht="15.75" customHeight="1">
      <c r="A17" s="31">
        <v>2</v>
      </c>
      <c r="B17" s="42" t="s">
        <v>66</v>
      </c>
      <c r="C17" s="56" t="s">
        <v>69</v>
      </c>
      <c r="D17" s="49"/>
      <c r="E17" s="49"/>
      <c r="F17" s="49"/>
      <c r="G17" s="35" t="s">
        <v>45</v>
      </c>
      <c r="H17" s="33">
        <v>8.88</v>
      </c>
    </row>
    <row r="18" spans="1:8" ht="10.5" customHeight="1">
      <c r="A18" s="31"/>
      <c r="B18" s="42"/>
      <c r="C18" s="49"/>
      <c r="D18" s="49"/>
      <c r="E18" s="49"/>
      <c r="F18" s="49"/>
      <c r="G18" s="35"/>
      <c r="H18" s="33"/>
    </row>
    <row r="19" spans="1:8" ht="15" customHeight="1">
      <c r="A19" s="31"/>
      <c r="B19" s="42"/>
      <c r="C19" s="45" t="s">
        <v>46</v>
      </c>
      <c r="D19" s="46"/>
      <c r="E19" s="46"/>
      <c r="F19" s="46"/>
      <c r="G19" s="12" t="s">
        <v>19</v>
      </c>
      <c r="H19" s="22">
        <v>10.745</v>
      </c>
    </row>
    <row r="20" spans="1:8" ht="15" customHeight="1">
      <c r="A20" s="31"/>
      <c r="B20" s="42"/>
      <c r="C20" s="45" t="s">
        <v>47</v>
      </c>
      <c r="D20" s="46"/>
      <c r="E20" s="46"/>
      <c r="F20" s="46"/>
      <c r="G20" s="13" t="s">
        <v>3</v>
      </c>
      <c r="H20" s="23">
        <v>3.428</v>
      </c>
    </row>
    <row r="21" spans="1:8" ht="15" customHeight="1">
      <c r="A21" s="31"/>
      <c r="B21" s="11"/>
      <c r="C21" s="27" t="s">
        <v>6</v>
      </c>
      <c r="D21" s="28"/>
      <c r="E21" s="28"/>
      <c r="F21" s="29"/>
      <c r="G21" s="14" t="s">
        <v>7</v>
      </c>
      <c r="H21" s="18">
        <f>78*0.94</f>
        <v>73.32</v>
      </c>
    </row>
    <row r="22" spans="1:8" ht="15" customHeight="1">
      <c r="A22" s="31"/>
      <c r="B22" s="11"/>
      <c r="C22" s="27" t="s">
        <v>8</v>
      </c>
      <c r="D22" s="28"/>
      <c r="E22" s="28"/>
      <c r="F22" s="29"/>
      <c r="G22" s="14" t="s">
        <v>7</v>
      </c>
      <c r="H22" s="18">
        <v>50</v>
      </c>
    </row>
    <row r="23" spans="1:8" ht="15.75" customHeight="1">
      <c r="A23" s="30">
        <v>3</v>
      </c>
      <c r="B23" s="41" t="s">
        <v>55</v>
      </c>
      <c r="C23" s="47" t="s">
        <v>48</v>
      </c>
      <c r="D23" s="48"/>
      <c r="E23" s="48"/>
      <c r="F23" s="48"/>
      <c r="G23" s="34" t="s">
        <v>49</v>
      </c>
      <c r="H23" s="32">
        <v>1.11</v>
      </c>
    </row>
    <row r="24" spans="1:8" ht="10.5" customHeight="1">
      <c r="A24" s="31"/>
      <c r="B24" s="42"/>
      <c r="C24" s="49"/>
      <c r="D24" s="49"/>
      <c r="E24" s="49"/>
      <c r="F24" s="49"/>
      <c r="G24" s="35"/>
      <c r="H24" s="33"/>
    </row>
    <row r="25" spans="1:8" ht="15" customHeight="1">
      <c r="A25" s="31"/>
      <c r="B25" s="11"/>
      <c r="C25" s="27" t="s">
        <v>6</v>
      </c>
      <c r="D25" s="28"/>
      <c r="E25" s="28"/>
      <c r="F25" s="29"/>
      <c r="G25" s="14" t="s">
        <v>7</v>
      </c>
      <c r="H25" s="18">
        <f>75*0.94</f>
        <v>70.5</v>
      </c>
    </row>
    <row r="26" spans="1:8" ht="15" customHeight="1" thickBot="1">
      <c r="A26" s="40"/>
      <c r="B26" s="19"/>
      <c r="C26" s="62" t="s">
        <v>8</v>
      </c>
      <c r="D26" s="63"/>
      <c r="E26" s="63"/>
      <c r="F26" s="64"/>
      <c r="G26" s="20" t="s">
        <v>7</v>
      </c>
      <c r="H26" s="21">
        <v>45</v>
      </c>
    </row>
    <row r="27" spans="1:9" ht="8.25" customHeight="1">
      <c r="A27" s="3"/>
      <c r="B27" s="3"/>
      <c r="C27" s="4"/>
      <c r="D27" s="4"/>
      <c r="E27" s="4"/>
      <c r="F27" s="4"/>
      <c r="G27" s="4"/>
      <c r="H27" s="4"/>
      <c r="I27" s="5"/>
    </row>
    <row r="28" spans="1:8" ht="35.25" customHeight="1">
      <c r="A28" s="52"/>
      <c r="B28" s="52"/>
      <c r="C28" s="52"/>
      <c r="D28" s="52"/>
      <c r="E28" s="52"/>
      <c r="F28" s="52"/>
      <c r="G28" s="52"/>
      <c r="H28" s="52"/>
    </row>
    <row r="29" spans="1:8" ht="21" customHeight="1">
      <c r="A29" s="51" t="s">
        <v>60</v>
      </c>
      <c r="B29" s="51"/>
      <c r="C29" s="51"/>
      <c r="D29" s="51"/>
      <c r="E29" s="51"/>
      <c r="F29" s="51"/>
      <c r="G29" s="51"/>
      <c r="H29" s="51"/>
    </row>
    <row r="30" spans="1:8" ht="25.5" customHeight="1">
      <c r="A30" s="51" t="s">
        <v>64</v>
      </c>
      <c r="B30" s="51"/>
      <c r="C30" s="51"/>
      <c r="D30" s="51"/>
      <c r="E30" s="51"/>
      <c r="F30" s="51"/>
      <c r="G30" s="51"/>
      <c r="H30" s="51"/>
    </row>
    <row r="31" spans="1:10" ht="12.75">
      <c r="A31" s="1"/>
      <c r="B31" s="1"/>
      <c r="C31" s="1"/>
      <c r="D31" s="1"/>
      <c r="E31" s="1"/>
      <c r="F31" s="1"/>
      <c r="G31" s="1"/>
      <c r="H31" s="1"/>
      <c r="J31" t="s">
        <v>4</v>
      </c>
    </row>
    <row r="32" spans="1:8" ht="12.75">
      <c r="A32" s="50"/>
      <c r="B32" s="50"/>
      <c r="C32" s="50"/>
      <c r="D32" s="50"/>
      <c r="E32" s="50"/>
      <c r="F32" s="50"/>
      <c r="G32" s="50"/>
      <c r="H32" s="50"/>
    </row>
    <row r="33" spans="1:8" ht="12.75">
      <c r="A33" s="50"/>
      <c r="B33" s="50"/>
      <c r="C33" s="50"/>
      <c r="D33" s="50"/>
      <c r="E33" s="50"/>
      <c r="F33" s="50"/>
      <c r="G33" s="50"/>
      <c r="H33" s="50"/>
    </row>
    <row r="34" spans="1:8" ht="12.75">
      <c r="A34" s="50"/>
      <c r="B34" s="50"/>
      <c r="C34" s="50"/>
      <c r="D34" s="50"/>
      <c r="E34" s="50"/>
      <c r="F34" s="50"/>
      <c r="G34" s="50"/>
      <c r="H34" s="50"/>
    </row>
    <row r="35" spans="1:8" ht="12.75">
      <c r="A35" s="50"/>
      <c r="B35" s="50"/>
      <c r="C35" s="50"/>
      <c r="D35" s="50"/>
      <c r="E35" s="50"/>
      <c r="F35" s="50"/>
      <c r="G35" s="50"/>
      <c r="H35" s="50"/>
    </row>
    <row r="36" spans="1:8" ht="12.75">
      <c r="A36" s="50"/>
      <c r="B36" s="50"/>
      <c r="C36" s="50"/>
      <c r="D36" s="50"/>
      <c r="E36" s="50"/>
      <c r="F36" s="50"/>
      <c r="G36" s="50"/>
      <c r="H36" s="50"/>
    </row>
    <row r="37" spans="1:8" ht="12.75">
      <c r="A37" s="50"/>
      <c r="B37" s="50"/>
      <c r="C37" s="50"/>
      <c r="D37" s="50"/>
      <c r="E37" s="50"/>
      <c r="F37" s="50"/>
      <c r="G37" s="50"/>
      <c r="H37" s="50"/>
    </row>
  </sheetData>
  <mergeCells count="47">
    <mergeCell ref="A3:C3"/>
    <mergeCell ref="D3:H3"/>
    <mergeCell ref="A5:H5"/>
    <mergeCell ref="A1:C1"/>
    <mergeCell ref="A2:C2"/>
    <mergeCell ref="G1:H1"/>
    <mergeCell ref="D2:H2"/>
    <mergeCell ref="A32:H32"/>
    <mergeCell ref="A33:H33"/>
    <mergeCell ref="A34:H34"/>
    <mergeCell ref="C14:F14"/>
    <mergeCell ref="A17:A22"/>
    <mergeCell ref="B17:B20"/>
    <mergeCell ref="A12:A16"/>
    <mergeCell ref="B12:B14"/>
    <mergeCell ref="C12:F13"/>
    <mergeCell ref="C16:F16"/>
    <mergeCell ref="A6:H7"/>
    <mergeCell ref="A9:A10"/>
    <mergeCell ref="B9:B10"/>
    <mergeCell ref="C9:F10"/>
    <mergeCell ref="G9:G10"/>
    <mergeCell ref="H9:H10"/>
    <mergeCell ref="G12:G13"/>
    <mergeCell ref="H12:H13"/>
    <mergeCell ref="C15:F15"/>
    <mergeCell ref="C11:F11"/>
    <mergeCell ref="C17:F18"/>
    <mergeCell ref="G17:G18"/>
    <mergeCell ref="H17:H18"/>
    <mergeCell ref="C19:F19"/>
    <mergeCell ref="C20:F20"/>
    <mergeCell ref="C21:F21"/>
    <mergeCell ref="C22:F22"/>
    <mergeCell ref="A28:H28"/>
    <mergeCell ref="C25:F25"/>
    <mergeCell ref="C26:F26"/>
    <mergeCell ref="A35:H35"/>
    <mergeCell ref="A36:H36"/>
    <mergeCell ref="A37:H37"/>
    <mergeCell ref="A23:A26"/>
    <mergeCell ref="B23:B24"/>
    <mergeCell ref="C23:F24"/>
    <mergeCell ref="G23:G24"/>
    <mergeCell ref="H23:H24"/>
    <mergeCell ref="A29:H29"/>
    <mergeCell ref="A30:H30"/>
  </mergeCells>
  <printOptions/>
  <pageMargins left="0.984251968503937" right="0.1968503937007874" top="0.7874015748031497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A1">
      <selection activeCell="G23" sqref="G23:G24"/>
    </sheetView>
  </sheetViews>
  <sheetFormatPr defaultColWidth="9.00390625" defaultRowHeight="12.75"/>
  <cols>
    <col min="1" max="1" width="5.375" style="0" customWidth="1"/>
    <col min="2" max="2" width="12.25390625" style="0" customWidth="1"/>
    <col min="3" max="3" width="7.25390625" style="0" customWidth="1"/>
    <col min="4" max="4" width="9.25390625" style="0" customWidth="1"/>
    <col min="5" max="5" width="12.625" style="0" customWidth="1"/>
    <col min="6" max="6" width="11.00390625" style="0" customWidth="1"/>
    <col min="7" max="7" width="13.875" style="0" customWidth="1"/>
    <col min="8" max="8" width="18.75390625" style="0" customWidth="1"/>
    <col min="11" max="11" width="9.625" style="0" bestFit="1" customWidth="1"/>
  </cols>
  <sheetData>
    <row r="1" spans="1:10" ht="12.75">
      <c r="A1" s="37"/>
      <c r="B1" s="37"/>
      <c r="C1" s="37"/>
      <c r="D1" s="15"/>
      <c r="E1" s="15"/>
      <c r="F1" s="15"/>
      <c r="G1" s="26" t="s">
        <v>63</v>
      </c>
      <c r="H1" s="26"/>
      <c r="I1" s="2"/>
      <c r="J1" s="2"/>
    </row>
    <row r="2" spans="1:10" ht="14.25" customHeight="1">
      <c r="A2" s="37"/>
      <c r="B2" s="37"/>
      <c r="C2" s="37"/>
      <c r="D2" s="38" t="s">
        <v>9</v>
      </c>
      <c r="E2" s="38"/>
      <c r="F2" s="38"/>
      <c r="G2" s="38"/>
      <c r="H2" s="38"/>
      <c r="I2" s="2"/>
      <c r="J2" s="2"/>
    </row>
    <row r="3" spans="1:8" ht="16.5" customHeight="1">
      <c r="A3" s="37"/>
      <c r="B3" s="37"/>
      <c r="C3" s="37"/>
      <c r="D3" s="38" t="s">
        <v>62</v>
      </c>
      <c r="E3" s="38"/>
      <c r="F3" s="38"/>
      <c r="G3" s="38"/>
      <c r="H3" s="38"/>
    </row>
    <row r="4" spans="1:8" ht="57" customHeight="1">
      <c r="A4" s="6"/>
      <c r="B4" s="6"/>
      <c r="C4" s="6"/>
      <c r="D4" s="6"/>
      <c r="E4" s="6"/>
      <c r="F4" s="6"/>
      <c r="G4" s="6"/>
      <c r="H4" s="6"/>
    </row>
    <row r="5" spans="1:8" ht="18.75" customHeight="1">
      <c r="A5" s="39" t="s">
        <v>57</v>
      </c>
      <c r="B5" s="39"/>
      <c r="C5" s="39"/>
      <c r="D5" s="39"/>
      <c r="E5" s="39"/>
      <c r="F5" s="39"/>
      <c r="G5" s="39"/>
      <c r="H5" s="39"/>
    </row>
    <row r="6" spans="1:8" ht="7.5" customHeight="1">
      <c r="A6" s="58" t="s">
        <v>38</v>
      </c>
      <c r="B6" s="58"/>
      <c r="C6" s="58"/>
      <c r="D6" s="58"/>
      <c r="E6" s="58"/>
      <c r="F6" s="58"/>
      <c r="G6" s="58"/>
      <c r="H6" s="58"/>
    </row>
    <row r="7" spans="1:8" ht="8.25" customHeight="1">
      <c r="A7" s="58"/>
      <c r="B7" s="58"/>
      <c r="C7" s="58"/>
      <c r="D7" s="58"/>
      <c r="E7" s="58"/>
      <c r="F7" s="58"/>
      <c r="G7" s="58"/>
      <c r="H7" s="58"/>
    </row>
    <row r="8" spans="1:8" ht="16.5" customHeight="1" thickBot="1">
      <c r="A8" s="10"/>
      <c r="B8" s="10"/>
      <c r="C8" s="10"/>
      <c r="D8" s="10"/>
      <c r="E8" s="10"/>
      <c r="F8" s="10"/>
      <c r="G8" s="10"/>
      <c r="H8" s="10"/>
    </row>
    <row r="9" spans="1:8" ht="33" customHeight="1">
      <c r="A9" s="59" t="s">
        <v>0</v>
      </c>
      <c r="B9" s="61" t="s">
        <v>2</v>
      </c>
      <c r="C9" s="61" t="s">
        <v>1</v>
      </c>
      <c r="D9" s="61"/>
      <c r="E9" s="61"/>
      <c r="F9" s="61"/>
      <c r="G9" s="61" t="s">
        <v>59</v>
      </c>
      <c r="H9" s="24" t="s">
        <v>58</v>
      </c>
    </row>
    <row r="10" spans="1:8" ht="12.75" customHeight="1">
      <c r="A10" s="60"/>
      <c r="B10" s="42"/>
      <c r="C10" s="42"/>
      <c r="D10" s="42"/>
      <c r="E10" s="42"/>
      <c r="F10" s="42"/>
      <c r="G10" s="42"/>
      <c r="H10" s="25"/>
    </row>
    <row r="11" spans="1:8" ht="13.5" thickBot="1">
      <c r="A11" s="7">
        <v>1</v>
      </c>
      <c r="B11" s="8">
        <v>2</v>
      </c>
      <c r="C11" s="36">
        <v>3</v>
      </c>
      <c r="D11" s="36"/>
      <c r="E11" s="36"/>
      <c r="F11" s="36"/>
      <c r="G11" s="8">
        <v>4</v>
      </c>
      <c r="H11" s="9">
        <v>5</v>
      </c>
    </row>
    <row r="12" spans="1:8" ht="22.5" customHeight="1" thickTop="1">
      <c r="A12" s="30">
        <v>1</v>
      </c>
      <c r="B12" s="41" t="s">
        <v>70</v>
      </c>
      <c r="C12" s="47" t="s">
        <v>25</v>
      </c>
      <c r="D12" s="48"/>
      <c r="E12" s="48"/>
      <c r="F12" s="48"/>
      <c r="G12" s="34" t="s">
        <v>5</v>
      </c>
      <c r="H12" s="32">
        <v>4.1</v>
      </c>
    </row>
    <row r="13" spans="1:8" ht="18" customHeight="1">
      <c r="A13" s="31"/>
      <c r="B13" s="42"/>
      <c r="C13" s="49"/>
      <c r="D13" s="49"/>
      <c r="E13" s="49"/>
      <c r="F13" s="49"/>
      <c r="G13" s="35"/>
      <c r="H13" s="33"/>
    </row>
    <row r="14" spans="1:8" ht="15" customHeight="1">
      <c r="A14" s="31"/>
      <c r="B14" s="11"/>
      <c r="C14" s="27" t="s">
        <v>6</v>
      </c>
      <c r="D14" s="28"/>
      <c r="E14" s="28"/>
      <c r="F14" s="29"/>
      <c r="G14" s="14" t="s">
        <v>7</v>
      </c>
      <c r="H14" s="18">
        <f>142*0.94</f>
        <v>133.48</v>
      </c>
    </row>
    <row r="15" spans="1:8" ht="14.25" customHeight="1">
      <c r="A15" s="31"/>
      <c r="B15" s="11"/>
      <c r="C15" s="27" t="s">
        <v>8</v>
      </c>
      <c r="D15" s="28"/>
      <c r="E15" s="28"/>
      <c r="F15" s="29"/>
      <c r="G15" s="14" t="s">
        <v>7</v>
      </c>
      <c r="H15" s="18">
        <f>95*0.85</f>
        <v>80.75</v>
      </c>
    </row>
    <row r="16" spans="1:8" ht="14.25" customHeight="1">
      <c r="A16" s="31">
        <v>2</v>
      </c>
      <c r="B16" s="42" t="s">
        <v>14</v>
      </c>
      <c r="C16" s="56" t="s">
        <v>84</v>
      </c>
      <c r="D16" s="49"/>
      <c r="E16" s="49"/>
      <c r="F16" s="49"/>
      <c r="G16" s="35" t="s">
        <v>3</v>
      </c>
      <c r="H16" s="33">
        <f>H12*9</f>
        <v>36.9</v>
      </c>
    </row>
    <row r="17" spans="1:8" ht="12.75" customHeight="1">
      <c r="A17" s="31"/>
      <c r="B17" s="42"/>
      <c r="C17" s="49"/>
      <c r="D17" s="49"/>
      <c r="E17" s="49"/>
      <c r="F17" s="49"/>
      <c r="G17" s="35"/>
      <c r="H17" s="33"/>
    </row>
    <row r="18" spans="1:8" ht="15.75" customHeight="1">
      <c r="A18" s="30">
        <v>3</v>
      </c>
      <c r="B18" s="41" t="s">
        <v>71</v>
      </c>
      <c r="C18" s="47" t="s">
        <v>37</v>
      </c>
      <c r="D18" s="48"/>
      <c r="E18" s="48"/>
      <c r="F18" s="48"/>
      <c r="G18" s="34" t="s">
        <v>72</v>
      </c>
      <c r="H18" s="32">
        <v>2.46</v>
      </c>
    </row>
    <row r="19" spans="1:8" ht="10.5" customHeight="1">
      <c r="A19" s="31"/>
      <c r="B19" s="42"/>
      <c r="C19" s="49"/>
      <c r="D19" s="49"/>
      <c r="E19" s="49"/>
      <c r="F19" s="49"/>
      <c r="G19" s="35"/>
      <c r="H19" s="33"/>
    </row>
    <row r="20" spans="1:8" ht="15" customHeight="1">
      <c r="A20" s="31"/>
      <c r="B20" s="42"/>
      <c r="C20" s="45" t="s">
        <v>13</v>
      </c>
      <c r="D20" s="46"/>
      <c r="E20" s="46"/>
      <c r="F20" s="46"/>
      <c r="G20" s="13" t="s">
        <v>3</v>
      </c>
      <c r="H20" s="23">
        <f>H18*1.03</f>
        <v>2.5338</v>
      </c>
    </row>
    <row r="21" spans="1:8" ht="15" customHeight="1">
      <c r="A21" s="31"/>
      <c r="B21" s="11"/>
      <c r="C21" s="27" t="s">
        <v>6</v>
      </c>
      <c r="D21" s="28"/>
      <c r="E21" s="28"/>
      <c r="F21" s="29"/>
      <c r="G21" s="14" t="s">
        <v>7</v>
      </c>
      <c r="H21" s="18">
        <f>142*0.94</f>
        <v>133.48</v>
      </c>
    </row>
    <row r="22" spans="1:8" ht="14.25" customHeight="1">
      <c r="A22" s="31"/>
      <c r="B22" s="11"/>
      <c r="C22" s="27" t="s">
        <v>8</v>
      </c>
      <c r="D22" s="28"/>
      <c r="E22" s="28"/>
      <c r="F22" s="29"/>
      <c r="G22" s="14" t="s">
        <v>7</v>
      </c>
      <c r="H22" s="18">
        <f>95*0.85</f>
        <v>80.75</v>
      </c>
    </row>
    <row r="23" spans="1:8" ht="18.75" customHeight="1">
      <c r="A23" s="31">
        <v>4</v>
      </c>
      <c r="B23" s="42" t="s">
        <v>73</v>
      </c>
      <c r="C23" s="56" t="s">
        <v>87</v>
      </c>
      <c r="D23" s="49"/>
      <c r="E23" s="49"/>
      <c r="F23" s="49"/>
      <c r="G23" s="35" t="s">
        <v>16</v>
      </c>
      <c r="H23" s="33">
        <v>3.79</v>
      </c>
    </row>
    <row r="24" spans="1:8" ht="14.25" customHeight="1">
      <c r="A24" s="31"/>
      <c r="B24" s="42"/>
      <c r="C24" s="49"/>
      <c r="D24" s="49"/>
      <c r="E24" s="49"/>
      <c r="F24" s="49"/>
      <c r="G24" s="35"/>
      <c r="H24" s="33"/>
    </row>
    <row r="25" spans="1:8" ht="15" customHeight="1">
      <c r="A25" s="31"/>
      <c r="B25" s="42"/>
      <c r="C25" s="45" t="s">
        <v>56</v>
      </c>
      <c r="D25" s="46"/>
      <c r="E25" s="46"/>
      <c r="F25" s="46"/>
      <c r="G25" s="12" t="s">
        <v>3</v>
      </c>
      <c r="H25" s="16">
        <f>H23*101</f>
        <v>382.79</v>
      </c>
    </row>
    <row r="26" spans="1:8" ht="15" customHeight="1">
      <c r="A26" s="31"/>
      <c r="B26" s="42"/>
      <c r="C26" s="45" t="s">
        <v>17</v>
      </c>
      <c r="D26" s="46"/>
      <c r="E26" s="46"/>
      <c r="F26" s="46"/>
      <c r="G26" s="13" t="s">
        <v>3</v>
      </c>
      <c r="H26" s="23">
        <v>0.019</v>
      </c>
    </row>
    <row r="27" spans="1:8" ht="15" customHeight="1">
      <c r="A27" s="31"/>
      <c r="B27" s="11"/>
      <c r="C27" s="27" t="s">
        <v>6</v>
      </c>
      <c r="D27" s="28"/>
      <c r="E27" s="28"/>
      <c r="F27" s="29"/>
      <c r="G27" s="14" t="s">
        <v>7</v>
      </c>
      <c r="H27" s="18">
        <f>104*0.94</f>
        <v>97.75999999999999</v>
      </c>
    </row>
    <row r="28" spans="1:8" ht="15" customHeight="1" thickBot="1">
      <c r="A28" s="40"/>
      <c r="B28" s="19"/>
      <c r="C28" s="62" t="s">
        <v>8</v>
      </c>
      <c r="D28" s="63"/>
      <c r="E28" s="63"/>
      <c r="F28" s="64"/>
      <c r="G28" s="20" t="s">
        <v>7</v>
      </c>
      <c r="H28" s="21">
        <v>60</v>
      </c>
    </row>
    <row r="29" spans="1:9" ht="8.25" customHeight="1">
      <c r="A29" s="3"/>
      <c r="B29" s="3"/>
      <c r="C29" s="4"/>
      <c r="D29" s="4"/>
      <c r="E29" s="4"/>
      <c r="F29" s="4"/>
      <c r="G29" s="4"/>
      <c r="H29" s="4"/>
      <c r="I29" s="5"/>
    </row>
    <row r="30" spans="1:8" ht="35.25" customHeight="1">
      <c r="A30" s="52"/>
      <c r="B30" s="52"/>
      <c r="C30" s="52"/>
      <c r="D30" s="52"/>
      <c r="E30" s="52"/>
      <c r="F30" s="52"/>
      <c r="G30" s="52"/>
      <c r="H30" s="52"/>
    </row>
    <row r="31" spans="1:8" ht="21" customHeight="1">
      <c r="A31" s="51" t="s">
        <v>60</v>
      </c>
      <c r="B31" s="51"/>
      <c r="C31" s="51"/>
      <c r="D31" s="51"/>
      <c r="E31" s="51"/>
      <c r="F31" s="51"/>
      <c r="G31" s="51"/>
      <c r="H31" s="51"/>
    </row>
    <row r="32" spans="1:8" ht="25.5" customHeight="1">
      <c r="A32" s="51" t="s">
        <v>64</v>
      </c>
      <c r="B32" s="51"/>
      <c r="C32" s="51"/>
      <c r="D32" s="51"/>
      <c r="E32" s="51"/>
      <c r="F32" s="51"/>
      <c r="G32" s="51"/>
      <c r="H32" s="51"/>
    </row>
    <row r="33" spans="1:10" ht="12.75">
      <c r="A33" s="1"/>
      <c r="B33" s="1"/>
      <c r="C33" s="1"/>
      <c r="D33" s="1"/>
      <c r="E33" s="1"/>
      <c r="F33" s="1"/>
      <c r="G33" s="1"/>
      <c r="H33" s="1"/>
      <c r="J33" t="s">
        <v>4</v>
      </c>
    </row>
    <row r="34" spans="1:8" ht="12.75">
      <c r="A34" s="50"/>
      <c r="B34" s="50"/>
      <c r="C34" s="50"/>
      <c r="D34" s="50"/>
      <c r="E34" s="50"/>
      <c r="F34" s="50"/>
      <c r="G34" s="50"/>
      <c r="H34" s="50"/>
    </row>
    <row r="35" spans="1:8" ht="12.75">
      <c r="A35" s="50"/>
      <c r="B35" s="50"/>
      <c r="C35" s="50"/>
      <c r="D35" s="50"/>
      <c r="E35" s="50"/>
      <c r="F35" s="50"/>
      <c r="G35" s="50"/>
      <c r="H35" s="50"/>
    </row>
    <row r="36" spans="1:8" ht="12.75">
      <c r="A36" s="50"/>
      <c r="B36" s="50"/>
      <c r="C36" s="50"/>
      <c r="D36" s="50"/>
      <c r="E36" s="50"/>
      <c r="F36" s="50"/>
      <c r="G36" s="50"/>
      <c r="H36" s="50"/>
    </row>
    <row r="37" spans="1:8" ht="12.75">
      <c r="A37" s="50"/>
      <c r="B37" s="50"/>
      <c r="C37" s="50"/>
      <c r="D37" s="50"/>
      <c r="E37" s="50"/>
      <c r="F37" s="50"/>
      <c r="G37" s="50"/>
      <c r="H37" s="50"/>
    </row>
    <row r="38" spans="1:8" ht="12.75">
      <c r="A38" s="50"/>
      <c r="B38" s="50"/>
      <c r="C38" s="50"/>
      <c r="D38" s="50"/>
      <c r="E38" s="50"/>
      <c r="F38" s="50"/>
      <c r="G38" s="50"/>
      <c r="H38" s="50"/>
    </row>
    <row r="39" spans="1:8" ht="12.75">
      <c r="A39" s="50"/>
      <c r="B39" s="50"/>
      <c r="C39" s="50"/>
      <c r="D39" s="50"/>
      <c r="E39" s="50"/>
      <c r="F39" s="50"/>
      <c r="G39" s="50"/>
      <c r="H39" s="50"/>
    </row>
  </sheetData>
  <mergeCells count="52">
    <mergeCell ref="A3:C3"/>
    <mergeCell ref="D3:H3"/>
    <mergeCell ref="A5:H5"/>
    <mergeCell ref="A1:C1"/>
    <mergeCell ref="A2:C2"/>
    <mergeCell ref="G1:H1"/>
    <mergeCell ref="D2:H2"/>
    <mergeCell ref="A31:H31"/>
    <mergeCell ref="A32:H32"/>
    <mergeCell ref="A37:H37"/>
    <mergeCell ref="A38:H38"/>
    <mergeCell ref="A34:H34"/>
    <mergeCell ref="A35:H35"/>
    <mergeCell ref="A36:H36"/>
    <mergeCell ref="A6:H7"/>
    <mergeCell ref="A9:A10"/>
    <mergeCell ref="B9:B10"/>
    <mergeCell ref="C9:F10"/>
    <mergeCell ref="G9:G10"/>
    <mergeCell ref="H9:H10"/>
    <mergeCell ref="C21:F21"/>
    <mergeCell ref="C22:F22"/>
    <mergeCell ref="C11:F11"/>
    <mergeCell ref="A12:A15"/>
    <mergeCell ref="B12:B13"/>
    <mergeCell ref="C12:F13"/>
    <mergeCell ref="C14:F14"/>
    <mergeCell ref="G12:G13"/>
    <mergeCell ref="H12:H13"/>
    <mergeCell ref="C15:F15"/>
    <mergeCell ref="G16:G17"/>
    <mergeCell ref="H16:H17"/>
    <mergeCell ref="A30:H30"/>
    <mergeCell ref="A23:A28"/>
    <mergeCell ref="B23:B26"/>
    <mergeCell ref="C23:F24"/>
    <mergeCell ref="G23:G24"/>
    <mergeCell ref="C25:F25"/>
    <mergeCell ref="C26:F26"/>
    <mergeCell ref="C27:F27"/>
    <mergeCell ref="C28:F28"/>
    <mergeCell ref="H23:H24"/>
    <mergeCell ref="A16:A17"/>
    <mergeCell ref="B16:B17"/>
    <mergeCell ref="C16:F17"/>
    <mergeCell ref="A39:H39"/>
    <mergeCell ref="A18:A22"/>
    <mergeCell ref="B18:B20"/>
    <mergeCell ref="C18:F19"/>
    <mergeCell ref="G18:G19"/>
    <mergeCell ref="H18:H19"/>
    <mergeCell ref="C20:F20"/>
  </mergeCells>
  <printOptions/>
  <pageMargins left="0.984251968503937" right="0.1968503937007874" top="0.7874015748031497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4">
      <selection activeCell="K17" sqref="K17"/>
    </sheetView>
  </sheetViews>
  <sheetFormatPr defaultColWidth="9.00390625" defaultRowHeight="12.75"/>
  <cols>
    <col min="1" max="1" width="5.375" style="0" customWidth="1"/>
    <col min="2" max="2" width="13.625" style="0" customWidth="1"/>
    <col min="3" max="3" width="7.25390625" style="0" customWidth="1"/>
    <col min="4" max="4" width="9.25390625" style="0" customWidth="1"/>
    <col min="5" max="5" width="12.625" style="0" customWidth="1"/>
    <col min="6" max="6" width="11.00390625" style="0" customWidth="1"/>
    <col min="7" max="7" width="13.875" style="0" customWidth="1"/>
    <col min="8" max="8" width="18.75390625" style="0" customWidth="1"/>
    <col min="11" max="11" width="9.625" style="0" bestFit="1" customWidth="1"/>
  </cols>
  <sheetData>
    <row r="1" spans="1:10" ht="12.75">
      <c r="A1" s="37"/>
      <c r="B1" s="37"/>
      <c r="C1" s="37"/>
      <c r="D1" s="15"/>
      <c r="E1" s="15"/>
      <c r="F1" s="15"/>
      <c r="G1" s="26" t="s">
        <v>63</v>
      </c>
      <c r="H1" s="26"/>
      <c r="I1" s="2"/>
      <c r="J1" s="2"/>
    </row>
    <row r="2" spans="1:10" ht="14.25" customHeight="1">
      <c r="A2" s="37"/>
      <c r="B2" s="37"/>
      <c r="C2" s="37"/>
      <c r="D2" s="38" t="s">
        <v>9</v>
      </c>
      <c r="E2" s="38"/>
      <c r="F2" s="38"/>
      <c r="G2" s="38"/>
      <c r="H2" s="38"/>
      <c r="I2" s="2"/>
      <c r="J2" s="2"/>
    </row>
    <row r="3" spans="1:8" ht="16.5" customHeight="1">
      <c r="A3" s="37"/>
      <c r="B3" s="37"/>
      <c r="C3" s="37"/>
      <c r="D3" s="38" t="s">
        <v>62</v>
      </c>
      <c r="E3" s="38"/>
      <c r="F3" s="38"/>
      <c r="G3" s="38"/>
      <c r="H3" s="38"/>
    </row>
    <row r="4" spans="1:8" ht="57" customHeight="1">
      <c r="A4" s="6"/>
      <c r="B4" s="6"/>
      <c r="C4" s="6"/>
      <c r="D4" s="6"/>
      <c r="E4" s="6"/>
      <c r="F4" s="6"/>
      <c r="G4" s="6"/>
      <c r="H4" s="6"/>
    </row>
    <row r="5" spans="1:8" ht="18.75" customHeight="1">
      <c r="A5" s="39" t="s">
        <v>57</v>
      </c>
      <c r="B5" s="39"/>
      <c r="C5" s="39"/>
      <c r="D5" s="39"/>
      <c r="E5" s="39"/>
      <c r="F5" s="39"/>
      <c r="G5" s="39"/>
      <c r="H5" s="39"/>
    </row>
    <row r="6" spans="1:8" ht="7.5" customHeight="1">
      <c r="A6" s="58" t="s">
        <v>36</v>
      </c>
      <c r="B6" s="58"/>
      <c r="C6" s="58"/>
      <c r="D6" s="58"/>
      <c r="E6" s="58"/>
      <c r="F6" s="58"/>
      <c r="G6" s="58"/>
      <c r="H6" s="58"/>
    </row>
    <row r="7" spans="1:8" ht="8.25" customHeight="1">
      <c r="A7" s="58"/>
      <c r="B7" s="58"/>
      <c r="C7" s="58"/>
      <c r="D7" s="58"/>
      <c r="E7" s="58"/>
      <c r="F7" s="58"/>
      <c r="G7" s="58"/>
      <c r="H7" s="58"/>
    </row>
    <row r="8" spans="1:8" ht="16.5" customHeight="1" thickBot="1">
      <c r="A8" s="10"/>
      <c r="B8" s="10"/>
      <c r="C8" s="10"/>
      <c r="D8" s="10"/>
      <c r="E8" s="10"/>
      <c r="F8" s="10"/>
      <c r="G8" s="10"/>
      <c r="H8" s="10"/>
    </row>
    <row r="9" spans="1:8" ht="33" customHeight="1">
      <c r="A9" s="59" t="s">
        <v>0</v>
      </c>
      <c r="B9" s="61" t="s">
        <v>2</v>
      </c>
      <c r="C9" s="61" t="s">
        <v>1</v>
      </c>
      <c r="D9" s="61"/>
      <c r="E9" s="61"/>
      <c r="F9" s="61"/>
      <c r="G9" s="61" t="s">
        <v>59</v>
      </c>
      <c r="H9" s="24" t="s">
        <v>58</v>
      </c>
    </row>
    <row r="10" spans="1:8" ht="12.75" customHeight="1">
      <c r="A10" s="60"/>
      <c r="B10" s="42"/>
      <c r="C10" s="42"/>
      <c r="D10" s="42"/>
      <c r="E10" s="42"/>
      <c r="F10" s="42"/>
      <c r="G10" s="42"/>
      <c r="H10" s="25"/>
    </row>
    <row r="11" spans="1:8" ht="13.5" thickBot="1">
      <c r="A11" s="7">
        <v>1</v>
      </c>
      <c r="B11" s="8">
        <v>2</v>
      </c>
      <c r="C11" s="36">
        <v>3</v>
      </c>
      <c r="D11" s="36"/>
      <c r="E11" s="36"/>
      <c r="F11" s="36"/>
      <c r="G11" s="8">
        <v>4</v>
      </c>
      <c r="H11" s="9">
        <v>5</v>
      </c>
    </row>
    <row r="12" spans="1:8" ht="22.5" customHeight="1" thickTop="1">
      <c r="A12" s="30">
        <v>1</v>
      </c>
      <c r="B12" s="41" t="s">
        <v>70</v>
      </c>
      <c r="C12" s="47" t="s">
        <v>25</v>
      </c>
      <c r="D12" s="48"/>
      <c r="E12" s="48"/>
      <c r="F12" s="48"/>
      <c r="G12" s="34" t="s">
        <v>5</v>
      </c>
      <c r="H12" s="32">
        <v>9</v>
      </c>
    </row>
    <row r="13" spans="1:8" ht="18" customHeight="1">
      <c r="A13" s="31"/>
      <c r="B13" s="42"/>
      <c r="C13" s="49"/>
      <c r="D13" s="49"/>
      <c r="E13" s="49"/>
      <c r="F13" s="49"/>
      <c r="G13" s="35"/>
      <c r="H13" s="33"/>
    </row>
    <row r="14" spans="1:8" ht="15" customHeight="1">
      <c r="A14" s="31"/>
      <c r="B14" s="11"/>
      <c r="C14" s="27" t="s">
        <v>6</v>
      </c>
      <c r="D14" s="28"/>
      <c r="E14" s="28"/>
      <c r="F14" s="29"/>
      <c r="G14" s="14" t="s">
        <v>7</v>
      </c>
      <c r="H14" s="18">
        <f>142*0.94</f>
        <v>133.48</v>
      </c>
    </row>
    <row r="15" spans="1:8" ht="14.25" customHeight="1">
      <c r="A15" s="31"/>
      <c r="B15" s="11"/>
      <c r="C15" s="27" t="s">
        <v>8</v>
      </c>
      <c r="D15" s="28"/>
      <c r="E15" s="28"/>
      <c r="F15" s="29"/>
      <c r="G15" s="14" t="s">
        <v>7</v>
      </c>
      <c r="H15" s="18">
        <f>95*0.85</f>
        <v>80.75</v>
      </c>
    </row>
    <row r="16" spans="1:8" ht="14.25" customHeight="1">
      <c r="A16" s="31">
        <v>2</v>
      </c>
      <c r="B16" s="42" t="s">
        <v>14</v>
      </c>
      <c r="C16" s="56" t="s">
        <v>84</v>
      </c>
      <c r="D16" s="49"/>
      <c r="E16" s="49"/>
      <c r="F16" s="49"/>
      <c r="G16" s="35" t="s">
        <v>3</v>
      </c>
      <c r="H16" s="33">
        <f>H12*9</f>
        <v>81</v>
      </c>
    </row>
    <row r="17" spans="1:8" ht="12.75" customHeight="1">
      <c r="A17" s="31"/>
      <c r="B17" s="42"/>
      <c r="C17" s="49"/>
      <c r="D17" s="49"/>
      <c r="E17" s="49"/>
      <c r="F17" s="49"/>
      <c r="G17" s="35"/>
      <c r="H17" s="33"/>
    </row>
    <row r="18" spans="1:8" ht="22.5" customHeight="1">
      <c r="A18" s="30">
        <v>3</v>
      </c>
      <c r="B18" s="41" t="s">
        <v>74</v>
      </c>
      <c r="C18" s="47" t="s">
        <v>75</v>
      </c>
      <c r="D18" s="48"/>
      <c r="E18" s="48"/>
      <c r="F18" s="48"/>
      <c r="G18" s="34" t="s">
        <v>5</v>
      </c>
      <c r="H18" s="32">
        <v>9</v>
      </c>
    </row>
    <row r="19" spans="1:8" ht="18" customHeight="1">
      <c r="A19" s="31"/>
      <c r="B19" s="42"/>
      <c r="C19" s="49"/>
      <c r="D19" s="49"/>
      <c r="E19" s="49"/>
      <c r="F19" s="49"/>
      <c r="G19" s="35"/>
      <c r="H19" s="33"/>
    </row>
    <row r="20" spans="1:8" ht="15" customHeight="1">
      <c r="A20" s="31"/>
      <c r="B20" s="11"/>
      <c r="C20" s="27" t="s">
        <v>6</v>
      </c>
      <c r="D20" s="28"/>
      <c r="E20" s="28"/>
      <c r="F20" s="29"/>
      <c r="G20" s="14" t="s">
        <v>7</v>
      </c>
      <c r="H20" s="18">
        <f>104*0.94</f>
        <v>97.75999999999999</v>
      </c>
    </row>
    <row r="21" spans="1:8" ht="14.25" customHeight="1">
      <c r="A21" s="31"/>
      <c r="B21" s="11"/>
      <c r="C21" s="27" t="s">
        <v>8</v>
      </c>
      <c r="D21" s="28"/>
      <c r="E21" s="28"/>
      <c r="F21" s="29"/>
      <c r="G21" s="14" t="s">
        <v>7</v>
      </c>
      <c r="H21" s="18">
        <v>60</v>
      </c>
    </row>
    <row r="22" spans="1:8" ht="18.75" customHeight="1">
      <c r="A22" s="31">
        <v>4</v>
      </c>
      <c r="B22" s="42" t="s">
        <v>76</v>
      </c>
      <c r="C22" s="56" t="s">
        <v>26</v>
      </c>
      <c r="D22" s="49"/>
      <c r="E22" s="49"/>
      <c r="F22" s="49"/>
      <c r="G22" s="35" t="s">
        <v>5</v>
      </c>
      <c r="H22" s="33">
        <v>9</v>
      </c>
    </row>
    <row r="23" spans="1:8" ht="14.25" customHeight="1">
      <c r="A23" s="31"/>
      <c r="B23" s="42"/>
      <c r="C23" s="49"/>
      <c r="D23" s="49"/>
      <c r="E23" s="49"/>
      <c r="F23" s="49"/>
      <c r="G23" s="35"/>
      <c r="H23" s="33"/>
    </row>
    <row r="24" spans="1:8" ht="15" customHeight="1">
      <c r="A24" s="31"/>
      <c r="B24" s="42"/>
      <c r="C24" s="45" t="s">
        <v>27</v>
      </c>
      <c r="D24" s="46"/>
      <c r="E24" s="46"/>
      <c r="F24" s="46"/>
      <c r="G24" s="12" t="s">
        <v>28</v>
      </c>
      <c r="H24" s="16">
        <v>129</v>
      </c>
    </row>
    <row r="25" spans="1:8" ht="15" customHeight="1">
      <c r="A25" s="31"/>
      <c r="B25" s="42"/>
      <c r="C25" s="45" t="s">
        <v>29</v>
      </c>
      <c r="D25" s="46"/>
      <c r="E25" s="46"/>
      <c r="F25" s="46"/>
      <c r="G25" s="13" t="s">
        <v>3</v>
      </c>
      <c r="H25" s="23">
        <v>116.1</v>
      </c>
    </row>
    <row r="26" spans="1:8" ht="15" customHeight="1">
      <c r="A26" s="31"/>
      <c r="B26" s="11"/>
      <c r="C26" s="27" t="s">
        <v>6</v>
      </c>
      <c r="D26" s="28"/>
      <c r="E26" s="28"/>
      <c r="F26" s="29"/>
      <c r="G26" s="14" t="s">
        <v>7</v>
      </c>
      <c r="H26" s="18">
        <f>104*0.94</f>
        <v>97.75999999999999</v>
      </c>
    </row>
    <row r="27" spans="1:8" ht="15" customHeight="1" thickBot="1">
      <c r="A27" s="40"/>
      <c r="B27" s="19"/>
      <c r="C27" s="62" t="s">
        <v>8</v>
      </c>
      <c r="D27" s="63"/>
      <c r="E27" s="63"/>
      <c r="F27" s="64"/>
      <c r="G27" s="20" t="s">
        <v>7</v>
      </c>
      <c r="H27" s="21">
        <v>60</v>
      </c>
    </row>
    <row r="28" spans="1:9" ht="8.25" customHeight="1">
      <c r="A28" s="3"/>
      <c r="B28" s="3"/>
      <c r="C28" s="4"/>
      <c r="D28" s="4"/>
      <c r="E28" s="4"/>
      <c r="F28" s="4"/>
      <c r="G28" s="4"/>
      <c r="H28" s="4"/>
      <c r="I28" s="5"/>
    </row>
    <row r="29" spans="1:8" ht="35.25" customHeight="1">
      <c r="A29" s="52"/>
      <c r="B29" s="52"/>
      <c r="C29" s="52"/>
      <c r="D29" s="52"/>
      <c r="E29" s="52"/>
      <c r="F29" s="52"/>
      <c r="G29" s="52"/>
      <c r="H29" s="52"/>
    </row>
    <row r="30" spans="1:8" ht="21" customHeight="1">
      <c r="A30" s="51" t="s">
        <v>60</v>
      </c>
      <c r="B30" s="51"/>
      <c r="C30" s="51"/>
      <c r="D30" s="51"/>
      <c r="E30" s="51"/>
      <c r="F30" s="51"/>
      <c r="G30" s="51"/>
      <c r="H30" s="51"/>
    </row>
    <row r="31" spans="1:8" ht="25.5" customHeight="1">
      <c r="A31" s="51" t="s">
        <v>64</v>
      </c>
      <c r="B31" s="51"/>
      <c r="C31" s="51"/>
      <c r="D31" s="51"/>
      <c r="E31" s="51"/>
      <c r="F31" s="51"/>
      <c r="G31" s="51"/>
      <c r="H31" s="51"/>
    </row>
    <row r="32" spans="1:10" ht="12.75">
      <c r="A32" s="1"/>
      <c r="B32" s="1"/>
      <c r="C32" s="1"/>
      <c r="D32" s="1"/>
      <c r="E32" s="1"/>
      <c r="F32" s="1"/>
      <c r="G32" s="1"/>
      <c r="H32" s="1"/>
      <c r="J32" t="s">
        <v>4</v>
      </c>
    </row>
    <row r="33" spans="1:8" ht="12.75">
      <c r="A33" s="50"/>
      <c r="B33" s="50"/>
      <c r="C33" s="50"/>
      <c r="D33" s="50"/>
      <c r="E33" s="50"/>
      <c r="F33" s="50"/>
      <c r="G33" s="50"/>
      <c r="H33" s="50"/>
    </row>
    <row r="34" spans="1:8" ht="12.75">
      <c r="A34" s="50"/>
      <c r="B34" s="50"/>
      <c r="C34" s="50"/>
      <c r="D34" s="50"/>
      <c r="E34" s="50"/>
      <c r="F34" s="50"/>
      <c r="G34" s="50"/>
      <c r="H34" s="50"/>
    </row>
    <row r="35" spans="1:8" ht="12.75">
      <c r="A35" s="50"/>
      <c r="B35" s="50"/>
      <c r="C35" s="50"/>
      <c r="D35" s="50"/>
      <c r="E35" s="50"/>
      <c r="F35" s="50"/>
      <c r="G35" s="50"/>
      <c r="H35" s="50"/>
    </row>
    <row r="36" spans="1:8" ht="12.75">
      <c r="A36" s="50"/>
      <c r="B36" s="50"/>
      <c r="C36" s="50"/>
      <c r="D36" s="50"/>
      <c r="E36" s="50"/>
      <c r="F36" s="50"/>
      <c r="G36" s="50"/>
      <c r="H36" s="50"/>
    </row>
    <row r="37" spans="1:8" ht="12.75">
      <c r="A37" s="50"/>
      <c r="B37" s="50"/>
      <c r="C37" s="50"/>
      <c r="D37" s="50"/>
      <c r="E37" s="50"/>
      <c r="F37" s="50"/>
      <c r="G37" s="50"/>
      <c r="H37" s="50"/>
    </row>
    <row r="38" spans="1:8" ht="12.75">
      <c r="A38" s="50"/>
      <c r="B38" s="50"/>
      <c r="C38" s="50"/>
      <c r="D38" s="50"/>
      <c r="E38" s="50"/>
      <c r="F38" s="50"/>
      <c r="G38" s="50"/>
      <c r="H38" s="50"/>
    </row>
  </sheetData>
  <mergeCells count="51">
    <mergeCell ref="A1:C1"/>
    <mergeCell ref="A2:C2"/>
    <mergeCell ref="G1:H1"/>
    <mergeCell ref="D2:H2"/>
    <mergeCell ref="A29:H29"/>
    <mergeCell ref="H18:H19"/>
    <mergeCell ref="C14:F14"/>
    <mergeCell ref="A3:C3"/>
    <mergeCell ref="D3:H3"/>
    <mergeCell ref="A5:H5"/>
    <mergeCell ref="A6:H7"/>
    <mergeCell ref="A9:A10"/>
    <mergeCell ref="B9:B10"/>
    <mergeCell ref="C9:F10"/>
    <mergeCell ref="A37:H37"/>
    <mergeCell ref="A38:H38"/>
    <mergeCell ref="A30:H30"/>
    <mergeCell ref="A31:H31"/>
    <mergeCell ref="A33:H33"/>
    <mergeCell ref="A34:H34"/>
    <mergeCell ref="A35:H35"/>
    <mergeCell ref="A36:H36"/>
    <mergeCell ref="G9:G10"/>
    <mergeCell ref="H9:H10"/>
    <mergeCell ref="C11:F11"/>
    <mergeCell ref="A12:A15"/>
    <mergeCell ref="B12:B13"/>
    <mergeCell ref="C12:F13"/>
    <mergeCell ref="G12:G13"/>
    <mergeCell ref="H12:H13"/>
    <mergeCell ref="C15:F15"/>
    <mergeCell ref="A16:A17"/>
    <mergeCell ref="B16:B17"/>
    <mergeCell ref="C16:F17"/>
    <mergeCell ref="G16:G17"/>
    <mergeCell ref="H16:H17"/>
    <mergeCell ref="A22:A27"/>
    <mergeCell ref="B22:B25"/>
    <mergeCell ref="C22:F23"/>
    <mergeCell ref="C26:F26"/>
    <mergeCell ref="C27:F27"/>
    <mergeCell ref="G22:G23"/>
    <mergeCell ref="H22:H23"/>
    <mergeCell ref="C24:F24"/>
    <mergeCell ref="C25:F25"/>
    <mergeCell ref="A18:A21"/>
    <mergeCell ref="B18:B19"/>
    <mergeCell ref="C18:F19"/>
    <mergeCell ref="G18:G19"/>
    <mergeCell ref="C20:F20"/>
    <mergeCell ref="C21:F21"/>
  </mergeCells>
  <printOptions/>
  <pageMargins left="0.984251968503937" right="0.1968503937007874" top="0.7874015748031497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5">
      <selection activeCell="A30" sqref="A30:H30"/>
    </sheetView>
  </sheetViews>
  <sheetFormatPr defaultColWidth="9.00390625" defaultRowHeight="12.75"/>
  <cols>
    <col min="1" max="1" width="5.375" style="0" customWidth="1"/>
    <col min="2" max="2" width="13.625" style="0" customWidth="1"/>
    <col min="3" max="3" width="7.25390625" style="0" customWidth="1"/>
    <col min="4" max="4" width="9.25390625" style="0" customWidth="1"/>
    <col min="5" max="5" width="12.625" style="0" customWidth="1"/>
    <col min="6" max="6" width="11.00390625" style="0" customWidth="1"/>
    <col min="7" max="7" width="13.875" style="0" customWidth="1"/>
    <col min="8" max="8" width="18.75390625" style="0" customWidth="1"/>
    <col min="11" max="11" width="9.625" style="0" bestFit="1" customWidth="1"/>
  </cols>
  <sheetData>
    <row r="1" spans="1:10" ht="12.75">
      <c r="A1" s="37"/>
      <c r="B1" s="37"/>
      <c r="C1" s="37"/>
      <c r="D1" s="15"/>
      <c r="E1" s="15"/>
      <c r="F1" s="15"/>
      <c r="G1" s="26" t="s">
        <v>63</v>
      </c>
      <c r="H1" s="26"/>
      <c r="I1" s="2"/>
      <c r="J1" s="2"/>
    </row>
    <row r="2" spans="1:10" ht="14.25" customHeight="1">
      <c r="A2" s="37"/>
      <c r="B2" s="37"/>
      <c r="C2" s="37"/>
      <c r="D2" s="38" t="s">
        <v>9</v>
      </c>
      <c r="E2" s="38"/>
      <c r="F2" s="38"/>
      <c r="G2" s="38"/>
      <c r="H2" s="38"/>
      <c r="I2" s="2"/>
      <c r="J2" s="2"/>
    </row>
    <row r="3" spans="1:8" ht="16.5" customHeight="1">
      <c r="A3" s="37"/>
      <c r="B3" s="37"/>
      <c r="C3" s="37"/>
      <c r="D3" s="38" t="s">
        <v>62</v>
      </c>
      <c r="E3" s="38"/>
      <c r="F3" s="38"/>
      <c r="G3" s="38"/>
      <c r="H3" s="38"/>
    </row>
    <row r="4" spans="1:8" ht="57" customHeight="1">
      <c r="A4" s="6"/>
      <c r="B4" s="6"/>
      <c r="C4" s="6"/>
      <c r="D4" s="6"/>
      <c r="E4" s="6"/>
      <c r="F4" s="6"/>
      <c r="G4" s="6"/>
      <c r="H4" s="6"/>
    </row>
    <row r="5" spans="1:8" ht="18.75" customHeight="1">
      <c r="A5" s="39" t="s">
        <v>57</v>
      </c>
      <c r="B5" s="39"/>
      <c r="C5" s="39"/>
      <c r="D5" s="39"/>
      <c r="E5" s="39"/>
      <c r="F5" s="39"/>
      <c r="G5" s="39"/>
      <c r="H5" s="39"/>
    </row>
    <row r="6" spans="1:8" ht="7.5" customHeight="1">
      <c r="A6" s="58" t="s">
        <v>77</v>
      </c>
      <c r="B6" s="58"/>
      <c r="C6" s="58"/>
      <c r="D6" s="58"/>
      <c r="E6" s="58"/>
      <c r="F6" s="58"/>
      <c r="G6" s="58"/>
      <c r="H6" s="58"/>
    </row>
    <row r="7" spans="1:8" ht="8.25" customHeight="1">
      <c r="A7" s="58"/>
      <c r="B7" s="58"/>
      <c r="C7" s="58"/>
      <c r="D7" s="58"/>
      <c r="E7" s="58"/>
      <c r="F7" s="58"/>
      <c r="G7" s="58"/>
      <c r="H7" s="58"/>
    </row>
    <row r="8" spans="1:8" ht="16.5" customHeight="1" thickBot="1">
      <c r="A8" s="10"/>
      <c r="B8" s="10"/>
      <c r="C8" s="10"/>
      <c r="D8" s="10"/>
      <c r="E8" s="10"/>
      <c r="F8" s="10"/>
      <c r="G8" s="10"/>
      <c r="H8" s="10"/>
    </row>
    <row r="9" spans="1:8" ht="33" customHeight="1">
      <c r="A9" s="59" t="s">
        <v>0</v>
      </c>
      <c r="B9" s="61" t="s">
        <v>2</v>
      </c>
      <c r="C9" s="61" t="s">
        <v>1</v>
      </c>
      <c r="D9" s="61"/>
      <c r="E9" s="61"/>
      <c r="F9" s="61"/>
      <c r="G9" s="61" t="s">
        <v>59</v>
      </c>
      <c r="H9" s="24" t="s">
        <v>58</v>
      </c>
    </row>
    <row r="10" spans="1:8" ht="12.75" customHeight="1">
      <c r="A10" s="60"/>
      <c r="B10" s="42"/>
      <c r="C10" s="42"/>
      <c r="D10" s="42"/>
      <c r="E10" s="42"/>
      <c r="F10" s="42"/>
      <c r="G10" s="42"/>
      <c r="H10" s="25"/>
    </row>
    <row r="11" spans="1:8" ht="13.5" thickBot="1">
      <c r="A11" s="7">
        <v>1</v>
      </c>
      <c r="B11" s="8">
        <v>2</v>
      </c>
      <c r="C11" s="36">
        <v>3</v>
      </c>
      <c r="D11" s="36"/>
      <c r="E11" s="36"/>
      <c r="F11" s="36"/>
      <c r="G11" s="8">
        <v>4</v>
      </c>
      <c r="H11" s="9">
        <v>5</v>
      </c>
    </row>
    <row r="12" spans="1:8" ht="22.5" customHeight="1" thickTop="1">
      <c r="A12" s="30">
        <v>1</v>
      </c>
      <c r="B12" s="41" t="s">
        <v>78</v>
      </c>
      <c r="C12" s="47" t="s">
        <v>79</v>
      </c>
      <c r="D12" s="48"/>
      <c r="E12" s="48"/>
      <c r="F12" s="48"/>
      <c r="G12" s="34" t="s">
        <v>18</v>
      </c>
      <c r="H12" s="32">
        <v>6</v>
      </c>
    </row>
    <row r="13" spans="1:8" ht="18" customHeight="1">
      <c r="A13" s="31"/>
      <c r="B13" s="42"/>
      <c r="C13" s="49"/>
      <c r="D13" s="49"/>
      <c r="E13" s="49"/>
      <c r="F13" s="49"/>
      <c r="G13" s="35"/>
      <c r="H13" s="33"/>
    </row>
    <row r="14" spans="1:8" ht="15" customHeight="1">
      <c r="A14" s="31"/>
      <c r="B14" s="11"/>
      <c r="C14" s="27" t="s">
        <v>6</v>
      </c>
      <c r="D14" s="28"/>
      <c r="E14" s="28"/>
      <c r="F14" s="29"/>
      <c r="G14" s="14" t="s">
        <v>7</v>
      </c>
      <c r="H14" s="18">
        <f>80*0.94</f>
        <v>75.19999999999999</v>
      </c>
    </row>
    <row r="15" spans="1:8" ht="14.25" customHeight="1">
      <c r="A15" s="31"/>
      <c r="B15" s="11"/>
      <c r="C15" s="27" t="s">
        <v>8</v>
      </c>
      <c r="D15" s="28"/>
      <c r="E15" s="28"/>
      <c r="F15" s="29"/>
      <c r="G15" s="14" t="s">
        <v>7</v>
      </c>
      <c r="H15" s="18">
        <f>45*0.85</f>
        <v>38.25</v>
      </c>
    </row>
    <row r="16" spans="1:8" ht="18.75" customHeight="1">
      <c r="A16" s="31">
        <v>2</v>
      </c>
      <c r="B16" s="42" t="s">
        <v>80</v>
      </c>
      <c r="C16" s="56" t="s">
        <v>24</v>
      </c>
      <c r="D16" s="49"/>
      <c r="E16" s="49"/>
      <c r="F16" s="49"/>
      <c r="G16" s="35" t="s">
        <v>18</v>
      </c>
      <c r="H16" s="33">
        <v>6</v>
      </c>
    </row>
    <row r="17" spans="1:8" ht="14.25" customHeight="1">
      <c r="A17" s="31"/>
      <c r="B17" s="42"/>
      <c r="C17" s="49"/>
      <c r="D17" s="49"/>
      <c r="E17" s="49"/>
      <c r="F17" s="49"/>
      <c r="G17" s="35"/>
      <c r="H17" s="33"/>
    </row>
    <row r="18" spans="1:8" ht="15" customHeight="1">
      <c r="A18" s="31"/>
      <c r="B18" s="42"/>
      <c r="C18" s="45" t="s">
        <v>20</v>
      </c>
      <c r="D18" s="46"/>
      <c r="E18" s="46"/>
      <c r="F18" s="46"/>
      <c r="G18" s="12" t="s">
        <v>19</v>
      </c>
      <c r="H18" s="16">
        <v>1134</v>
      </c>
    </row>
    <row r="19" spans="1:8" ht="15" customHeight="1">
      <c r="A19" s="31"/>
      <c r="B19" s="42"/>
      <c r="C19" s="45" t="s">
        <v>21</v>
      </c>
      <c r="D19" s="46"/>
      <c r="E19" s="46"/>
      <c r="F19" s="46"/>
      <c r="G19" s="13" t="s">
        <v>19</v>
      </c>
      <c r="H19" s="23">
        <v>90</v>
      </c>
    </row>
    <row r="20" spans="1:8" ht="15" customHeight="1">
      <c r="A20" s="31"/>
      <c r="B20" s="11"/>
      <c r="C20" s="27" t="s">
        <v>6</v>
      </c>
      <c r="D20" s="28"/>
      <c r="E20" s="28"/>
      <c r="F20" s="29"/>
      <c r="G20" s="14" t="s">
        <v>7</v>
      </c>
      <c r="H20" s="18">
        <f>142*0.94</f>
        <v>133.48</v>
      </c>
    </row>
    <row r="21" spans="1:8" ht="15" customHeight="1" thickBot="1">
      <c r="A21" s="40"/>
      <c r="B21" s="19"/>
      <c r="C21" s="62" t="s">
        <v>8</v>
      </c>
      <c r="D21" s="63"/>
      <c r="E21" s="63"/>
      <c r="F21" s="64"/>
      <c r="G21" s="20" t="s">
        <v>7</v>
      </c>
      <c r="H21" s="21">
        <f>95*0.85</f>
        <v>80.75</v>
      </c>
    </row>
    <row r="22" spans="1:9" ht="8.25" customHeight="1">
      <c r="A22" s="3"/>
      <c r="B22" s="3"/>
      <c r="C22" s="4"/>
      <c r="D22" s="4"/>
      <c r="E22" s="4"/>
      <c r="F22" s="4"/>
      <c r="G22" s="4"/>
      <c r="H22" s="4"/>
      <c r="I22" s="5"/>
    </row>
    <row r="23" spans="1:8" ht="35.25" customHeight="1">
      <c r="A23" s="52"/>
      <c r="B23" s="52"/>
      <c r="C23" s="52"/>
      <c r="D23" s="52"/>
      <c r="E23" s="52"/>
      <c r="F23" s="52"/>
      <c r="G23" s="52"/>
      <c r="H23" s="52"/>
    </row>
    <row r="24" spans="1:8" ht="21" customHeight="1">
      <c r="A24" s="51" t="s">
        <v>60</v>
      </c>
      <c r="B24" s="51"/>
      <c r="C24" s="51"/>
      <c r="D24" s="51"/>
      <c r="E24" s="51"/>
      <c r="F24" s="51"/>
      <c r="G24" s="51"/>
      <c r="H24" s="51"/>
    </row>
    <row r="25" spans="1:8" ht="25.5" customHeight="1">
      <c r="A25" s="51" t="s">
        <v>64</v>
      </c>
      <c r="B25" s="51"/>
      <c r="C25" s="51"/>
      <c r="D25" s="51"/>
      <c r="E25" s="51"/>
      <c r="F25" s="51"/>
      <c r="G25" s="51"/>
      <c r="H25" s="51"/>
    </row>
    <row r="26" spans="1:10" ht="12.75">
      <c r="A26" s="1"/>
      <c r="B26" s="1"/>
      <c r="C26" s="1"/>
      <c r="D26" s="1"/>
      <c r="E26" s="1"/>
      <c r="F26" s="1"/>
      <c r="G26" s="1"/>
      <c r="H26" s="1"/>
      <c r="J26" t="s">
        <v>4</v>
      </c>
    </row>
    <row r="27" spans="1:8" ht="12.75">
      <c r="A27" s="50"/>
      <c r="B27" s="50"/>
      <c r="C27" s="50"/>
      <c r="D27" s="50"/>
      <c r="E27" s="50"/>
      <c r="F27" s="50"/>
      <c r="G27" s="50"/>
      <c r="H27" s="50"/>
    </row>
    <row r="28" spans="1:8" ht="12.75">
      <c r="A28" s="50"/>
      <c r="B28" s="50"/>
      <c r="C28" s="50"/>
      <c r="D28" s="50"/>
      <c r="E28" s="50"/>
      <c r="F28" s="50"/>
      <c r="G28" s="50"/>
      <c r="H28" s="50"/>
    </row>
    <row r="29" spans="1:8" ht="12.75">
      <c r="A29" s="50"/>
      <c r="B29" s="50"/>
      <c r="C29" s="50"/>
      <c r="D29" s="50"/>
      <c r="E29" s="50"/>
      <c r="F29" s="50"/>
      <c r="G29" s="50"/>
      <c r="H29" s="50"/>
    </row>
    <row r="30" spans="1:8" ht="12.75">
      <c r="A30" s="50"/>
      <c r="B30" s="50"/>
      <c r="C30" s="50"/>
      <c r="D30" s="50"/>
      <c r="E30" s="50"/>
      <c r="F30" s="50"/>
      <c r="G30" s="50"/>
      <c r="H30" s="50"/>
    </row>
    <row r="31" spans="1:8" ht="12.75">
      <c r="A31" s="50"/>
      <c r="B31" s="50"/>
      <c r="C31" s="50"/>
      <c r="D31" s="50"/>
      <c r="E31" s="50"/>
      <c r="F31" s="50"/>
      <c r="G31" s="50"/>
      <c r="H31" s="50"/>
    </row>
    <row r="32" spans="1:8" ht="12.75">
      <c r="A32" s="50"/>
      <c r="B32" s="50"/>
      <c r="C32" s="50"/>
      <c r="D32" s="50"/>
      <c r="E32" s="50"/>
      <c r="F32" s="50"/>
      <c r="G32" s="50"/>
      <c r="H32" s="50"/>
    </row>
  </sheetData>
  <mergeCells count="39">
    <mergeCell ref="A1:C1"/>
    <mergeCell ref="A2:C2"/>
    <mergeCell ref="G1:H1"/>
    <mergeCell ref="D2:H2"/>
    <mergeCell ref="G16:G17"/>
    <mergeCell ref="H16:H17"/>
    <mergeCell ref="C15:F15"/>
    <mergeCell ref="A3:C3"/>
    <mergeCell ref="D3:H3"/>
    <mergeCell ref="A5:H5"/>
    <mergeCell ref="A12:A15"/>
    <mergeCell ref="B12:B13"/>
    <mergeCell ref="C12:F13"/>
    <mergeCell ref="A6:H7"/>
    <mergeCell ref="A23:H23"/>
    <mergeCell ref="A24:H24"/>
    <mergeCell ref="A25:H25"/>
    <mergeCell ref="A27:H27"/>
    <mergeCell ref="A9:A10"/>
    <mergeCell ref="B9:B10"/>
    <mergeCell ref="C9:F10"/>
    <mergeCell ref="G9:G10"/>
    <mergeCell ref="H9:H10"/>
    <mergeCell ref="G12:G13"/>
    <mergeCell ref="H12:H13"/>
    <mergeCell ref="C14:F14"/>
    <mergeCell ref="C11:F11"/>
    <mergeCell ref="A16:A21"/>
    <mergeCell ref="B16:B19"/>
    <mergeCell ref="C16:F17"/>
    <mergeCell ref="C18:F18"/>
    <mergeCell ref="C19:F19"/>
    <mergeCell ref="C20:F20"/>
    <mergeCell ref="C21:F21"/>
    <mergeCell ref="A32:H32"/>
    <mergeCell ref="A28:H28"/>
    <mergeCell ref="A29:H29"/>
    <mergeCell ref="A30:H30"/>
    <mergeCell ref="A31:H31"/>
  </mergeCells>
  <printOptions/>
  <pageMargins left="0.984251968503937" right="0.1968503937007874" top="0.7874015748031497" bottom="0.1968503937007874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A25" sqref="A25:H25"/>
    </sheetView>
  </sheetViews>
  <sheetFormatPr defaultColWidth="9.00390625" defaultRowHeight="12.75"/>
  <cols>
    <col min="1" max="1" width="5.375" style="0" customWidth="1"/>
    <col min="2" max="2" width="13.625" style="0" customWidth="1"/>
    <col min="3" max="3" width="7.25390625" style="0" customWidth="1"/>
    <col min="4" max="4" width="9.25390625" style="0" customWidth="1"/>
    <col min="5" max="5" width="12.625" style="0" customWidth="1"/>
    <col min="6" max="6" width="11.00390625" style="0" customWidth="1"/>
    <col min="7" max="7" width="13.875" style="0" customWidth="1"/>
    <col min="8" max="8" width="18.75390625" style="0" customWidth="1"/>
    <col min="11" max="11" width="9.625" style="0" bestFit="1" customWidth="1"/>
  </cols>
  <sheetData>
    <row r="1" spans="1:10" ht="12.75">
      <c r="A1" s="37"/>
      <c r="B1" s="37"/>
      <c r="C1" s="37"/>
      <c r="D1" s="15"/>
      <c r="E1" s="15"/>
      <c r="F1" s="15"/>
      <c r="G1" s="26" t="s">
        <v>63</v>
      </c>
      <c r="H1" s="26"/>
      <c r="I1" s="2"/>
      <c r="J1" s="2"/>
    </row>
    <row r="2" spans="1:10" ht="14.25" customHeight="1">
      <c r="A2" s="37"/>
      <c r="B2" s="37"/>
      <c r="C2" s="37"/>
      <c r="D2" s="38" t="s">
        <v>9</v>
      </c>
      <c r="E2" s="38"/>
      <c r="F2" s="38"/>
      <c r="G2" s="38"/>
      <c r="H2" s="38"/>
      <c r="I2" s="2"/>
      <c r="J2" s="2"/>
    </row>
    <row r="3" spans="1:8" ht="16.5" customHeight="1">
      <c r="A3" s="37"/>
      <c r="B3" s="37"/>
      <c r="C3" s="37"/>
      <c r="D3" s="38" t="s">
        <v>62</v>
      </c>
      <c r="E3" s="38"/>
      <c r="F3" s="38"/>
      <c r="G3" s="38"/>
      <c r="H3" s="38"/>
    </row>
    <row r="4" spans="1:8" ht="57" customHeight="1">
      <c r="A4" s="6"/>
      <c r="B4" s="6"/>
      <c r="C4" s="6"/>
      <c r="D4" s="6"/>
      <c r="E4" s="6"/>
      <c r="F4" s="6"/>
      <c r="G4" s="6"/>
      <c r="H4" s="6"/>
    </row>
    <row r="5" spans="1:8" ht="18.75" customHeight="1">
      <c r="A5" s="39" t="s">
        <v>57</v>
      </c>
      <c r="B5" s="39"/>
      <c r="C5" s="39"/>
      <c r="D5" s="39"/>
      <c r="E5" s="39"/>
      <c r="F5" s="39"/>
      <c r="G5" s="39"/>
      <c r="H5" s="39"/>
    </row>
    <row r="6" spans="1:8" ht="7.5" customHeight="1">
      <c r="A6" s="58" t="s">
        <v>39</v>
      </c>
      <c r="B6" s="58"/>
      <c r="C6" s="58"/>
      <c r="D6" s="58"/>
      <c r="E6" s="58"/>
      <c r="F6" s="58"/>
      <c r="G6" s="58"/>
      <c r="H6" s="58"/>
    </row>
    <row r="7" spans="1:8" ht="8.25" customHeight="1">
      <c r="A7" s="58"/>
      <c r="B7" s="58"/>
      <c r="C7" s="58"/>
      <c r="D7" s="58"/>
      <c r="E7" s="58"/>
      <c r="F7" s="58"/>
      <c r="G7" s="58"/>
      <c r="H7" s="58"/>
    </row>
    <row r="8" spans="1:8" ht="16.5" customHeight="1" thickBot="1">
      <c r="A8" s="10"/>
      <c r="B8" s="10"/>
      <c r="C8" s="10"/>
      <c r="D8" s="10"/>
      <c r="E8" s="10"/>
      <c r="F8" s="10"/>
      <c r="G8" s="10"/>
      <c r="H8" s="10"/>
    </row>
    <row r="9" spans="1:8" ht="33" customHeight="1">
      <c r="A9" s="59" t="s">
        <v>0</v>
      </c>
      <c r="B9" s="61" t="s">
        <v>2</v>
      </c>
      <c r="C9" s="61" t="s">
        <v>1</v>
      </c>
      <c r="D9" s="61"/>
      <c r="E9" s="61"/>
      <c r="F9" s="61"/>
      <c r="G9" s="61" t="s">
        <v>59</v>
      </c>
      <c r="H9" s="24" t="s">
        <v>58</v>
      </c>
    </row>
    <row r="10" spans="1:8" ht="12.75" customHeight="1">
      <c r="A10" s="60"/>
      <c r="B10" s="42"/>
      <c r="C10" s="42"/>
      <c r="D10" s="42"/>
      <c r="E10" s="42"/>
      <c r="F10" s="42"/>
      <c r="G10" s="42"/>
      <c r="H10" s="25"/>
    </row>
    <row r="11" spans="1:8" ht="13.5" thickBot="1">
      <c r="A11" s="7">
        <v>1</v>
      </c>
      <c r="B11" s="8">
        <v>2</v>
      </c>
      <c r="C11" s="36">
        <v>3</v>
      </c>
      <c r="D11" s="36"/>
      <c r="E11" s="36"/>
      <c r="F11" s="36"/>
      <c r="G11" s="8">
        <v>4</v>
      </c>
      <c r="H11" s="9">
        <v>5</v>
      </c>
    </row>
    <row r="12" spans="1:8" ht="18.75" customHeight="1" thickTop="1">
      <c r="A12" s="31">
        <v>1</v>
      </c>
      <c r="B12" s="42" t="s">
        <v>81</v>
      </c>
      <c r="C12" s="56" t="s">
        <v>40</v>
      </c>
      <c r="D12" s="49"/>
      <c r="E12" s="49"/>
      <c r="F12" s="49"/>
      <c r="G12" s="35" t="s">
        <v>5</v>
      </c>
      <c r="H12" s="33">
        <v>3.36</v>
      </c>
    </row>
    <row r="13" spans="1:8" ht="14.25" customHeight="1">
      <c r="A13" s="31"/>
      <c r="B13" s="42"/>
      <c r="C13" s="49"/>
      <c r="D13" s="49"/>
      <c r="E13" s="49"/>
      <c r="F13" s="49"/>
      <c r="G13" s="35"/>
      <c r="H13" s="33"/>
    </row>
    <row r="14" spans="1:8" ht="15" customHeight="1">
      <c r="A14" s="31"/>
      <c r="B14" s="42"/>
      <c r="C14" s="45" t="s">
        <v>41</v>
      </c>
      <c r="D14" s="46"/>
      <c r="E14" s="46"/>
      <c r="F14" s="46"/>
      <c r="G14" s="13" t="s">
        <v>3</v>
      </c>
      <c r="H14" s="23">
        <v>0.04</v>
      </c>
    </row>
    <row r="15" spans="1:8" ht="15" customHeight="1">
      <c r="A15" s="31"/>
      <c r="B15" s="11"/>
      <c r="C15" s="27" t="s">
        <v>6</v>
      </c>
      <c r="D15" s="28"/>
      <c r="E15" s="28"/>
      <c r="F15" s="29"/>
      <c r="G15" s="14" t="s">
        <v>7</v>
      </c>
      <c r="H15" s="18">
        <f>80*0.94</f>
        <v>75.19999999999999</v>
      </c>
    </row>
    <row r="16" spans="1:8" ht="15" customHeight="1" thickBot="1">
      <c r="A16" s="40"/>
      <c r="B16" s="19"/>
      <c r="C16" s="62" t="s">
        <v>8</v>
      </c>
      <c r="D16" s="63"/>
      <c r="E16" s="63"/>
      <c r="F16" s="64"/>
      <c r="G16" s="20" t="s">
        <v>7</v>
      </c>
      <c r="H16" s="21">
        <v>50</v>
      </c>
    </row>
    <row r="17" spans="1:9" ht="8.25" customHeight="1">
      <c r="A17" s="3"/>
      <c r="B17" s="3"/>
      <c r="C17" s="4"/>
      <c r="D17" s="4"/>
      <c r="E17" s="4"/>
      <c r="F17" s="4"/>
      <c r="G17" s="4"/>
      <c r="H17" s="4"/>
      <c r="I17" s="5"/>
    </row>
    <row r="18" spans="1:8" ht="35.25" customHeight="1">
      <c r="A18" s="52"/>
      <c r="B18" s="52"/>
      <c r="C18" s="52"/>
      <c r="D18" s="52"/>
      <c r="E18" s="52"/>
      <c r="F18" s="52"/>
      <c r="G18" s="52"/>
      <c r="H18" s="52"/>
    </row>
    <row r="19" spans="1:8" ht="21" customHeight="1">
      <c r="A19" s="51" t="s">
        <v>60</v>
      </c>
      <c r="B19" s="51"/>
      <c r="C19" s="51"/>
      <c r="D19" s="51"/>
      <c r="E19" s="51"/>
      <c r="F19" s="51"/>
      <c r="G19" s="51"/>
      <c r="H19" s="51"/>
    </row>
    <row r="20" spans="1:8" ht="25.5" customHeight="1">
      <c r="A20" s="51" t="s">
        <v>64</v>
      </c>
      <c r="B20" s="51"/>
      <c r="C20" s="51"/>
      <c r="D20" s="51"/>
      <c r="E20" s="51"/>
      <c r="F20" s="51"/>
      <c r="G20" s="51"/>
      <c r="H20" s="51"/>
    </row>
    <row r="21" spans="1:10" ht="12.75">
      <c r="A21" s="1"/>
      <c r="B21" s="1"/>
      <c r="C21" s="1"/>
      <c r="D21" s="1"/>
      <c r="E21" s="1"/>
      <c r="F21" s="1"/>
      <c r="G21" s="1"/>
      <c r="H21" s="1"/>
      <c r="J21" t="s">
        <v>4</v>
      </c>
    </row>
    <row r="22" spans="1:8" ht="12.75">
      <c r="A22" s="50"/>
      <c r="B22" s="50"/>
      <c r="C22" s="50"/>
      <c r="D22" s="50"/>
      <c r="E22" s="50"/>
      <c r="F22" s="50"/>
      <c r="G22" s="50"/>
      <c r="H22" s="50"/>
    </row>
    <row r="23" spans="1:8" ht="12.75">
      <c r="A23" s="50"/>
      <c r="B23" s="50"/>
      <c r="C23" s="50"/>
      <c r="D23" s="50"/>
      <c r="E23" s="50"/>
      <c r="F23" s="50"/>
      <c r="G23" s="50"/>
      <c r="H23" s="50"/>
    </row>
    <row r="24" spans="1:8" ht="12.75">
      <c r="A24" s="50"/>
      <c r="B24" s="50"/>
      <c r="C24" s="50"/>
      <c r="D24" s="50"/>
      <c r="E24" s="50"/>
      <c r="F24" s="50"/>
      <c r="G24" s="50"/>
      <c r="H24" s="50"/>
    </row>
    <row r="25" spans="1:8" ht="12.75">
      <c r="A25" s="50"/>
      <c r="B25" s="50"/>
      <c r="C25" s="50"/>
      <c r="D25" s="50"/>
      <c r="E25" s="50"/>
      <c r="F25" s="50"/>
      <c r="G25" s="50"/>
      <c r="H25" s="50"/>
    </row>
    <row r="26" spans="1:8" ht="12.75">
      <c r="A26" s="50"/>
      <c r="B26" s="50"/>
      <c r="C26" s="50"/>
      <c r="D26" s="50"/>
      <c r="E26" s="50"/>
      <c r="F26" s="50"/>
      <c r="G26" s="50"/>
      <c r="H26" s="50"/>
    </row>
    <row r="27" spans="1:8" ht="12.75">
      <c r="A27" s="50"/>
      <c r="B27" s="50"/>
      <c r="C27" s="50"/>
      <c r="D27" s="50"/>
      <c r="E27" s="50"/>
      <c r="F27" s="50"/>
      <c r="G27" s="50"/>
      <c r="H27" s="50"/>
    </row>
  </sheetData>
  <mergeCells count="31">
    <mergeCell ref="A1:C1"/>
    <mergeCell ref="A2:C2"/>
    <mergeCell ref="G1:H1"/>
    <mergeCell ref="D2:H2"/>
    <mergeCell ref="H12:H13"/>
    <mergeCell ref="A18:H18"/>
    <mergeCell ref="A3:C3"/>
    <mergeCell ref="D3:H3"/>
    <mergeCell ref="A5:H5"/>
    <mergeCell ref="C11:F11"/>
    <mergeCell ref="A6:H7"/>
    <mergeCell ref="A9:A10"/>
    <mergeCell ref="B9:B10"/>
    <mergeCell ref="C9:F10"/>
    <mergeCell ref="G9:G10"/>
    <mergeCell ref="H9:H10"/>
    <mergeCell ref="A12:A16"/>
    <mergeCell ref="B12:B14"/>
    <mergeCell ref="C12:F13"/>
    <mergeCell ref="C14:F14"/>
    <mergeCell ref="C15:F15"/>
    <mergeCell ref="C16:F16"/>
    <mergeCell ref="G12:G13"/>
    <mergeCell ref="A19:H19"/>
    <mergeCell ref="A20:H20"/>
    <mergeCell ref="A22:H22"/>
    <mergeCell ref="A23:H23"/>
    <mergeCell ref="A24:H24"/>
    <mergeCell ref="A25:H25"/>
    <mergeCell ref="A26:H26"/>
    <mergeCell ref="A27:H27"/>
  </mergeCells>
  <printOptions/>
  <pageMargins left="0.984251968503937" right="0.1968503937007874" top="0.7874015748031497" bottom="0.1968503937007874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5">
      <selection activeCell="J17" sqref="J17"/>
    </sheetView>
  </sheetViews>
  <sheetFormatPr defaultColWidth="9.00390625" defaultRowHeight="12.75"/>
  <cols>
    <col min="1" max="1" width="5.375" style="0" customWidth="1"/>
    <col min="2" max="2" width="13.625" style="0" customWidth="1"/>
    <col min="3" max="3" width="7.25390625" style="0" customWidth="1"/>
    <col min="4" max="4" width="9.25390625" style="0" customWidth="1"/>
    <col min="5" max="5" width="12.625" style="0" customWidth="1"/>
    <col min="6" max="6" width="11.00390625" style="0" customWidth="1"/>
    <col min="7" max="7" width="13.875" style="0" customWidth="1"/>
    <col min="8" max="8" width="18.75390625" style="0" customWidth="1"/>
    <col min="11" max="11" width="9.625" style="0" bestFit="1" customWidth="1"/>
  </cols>
  <sheetData>
    <row r="1" spans="1:10" ht="12.75">
      <c r="A1" s="37"/>
      <c r="B1" s="37"/>
      <c r="C1" s="37"/>
      <c r="D1" s="15"/>
      <c r="E1" s="15"/>
      <c r="F1" s="15"/>
      <c r="G1" s="26" t="s">
        <v>63</v>
      </c>
      <c r="H1" s="26"/>
      <c r="I1" s="2"/>
      <c r="J1" s="2"/>
    </row>
    <row r="2" spans="1:10" ht="14.25" customHeight="1">
      <c r="A2" s="37"/>
      <c r="B2" s="37"/>
      <c r="C2" s="37"/>
      <c r="D2" s="38" t="s">
        <v>9</v>
      </c>
      <c r="E2" s="38"/>
      <c r="F2" s="38"/>
      <c r="G2" s="38"/>
      <c r="H2" s="38"/>
      <c r="I2" s="2"/>
      <c r="J2" s="2"/>
    </row>
    <row r="3" spans="1:8" ht="16.5" customHeight="1">
      <c r="A3" s="37"/>
      <c r="B3" s="37"/>
      <c r="C3" s="37"/>
      <c r="D3" s="38" t="s">
        <v>62</v>
      </c>
      <c r="E3" s="38"/>
      <c r="F3" s="38"/>
      <c r="G3" s="38"/>
      <c r="H3" s="38"/>
    </row>
    <row r="4" spans="1:8" ht="57" customHeight="1">
      <c r="A4" s="6"/>
      <c r="B4" s="6"/>
      <c r="C4" s="6"/>
      <c r="D4" s="6"/>
      <c r="E4" s="6"/>
      <c r="F4" s="6"/>
      <c r="G4" s="6"/>
      <c r="H4" s="6"/>
    </row>
    <row r="5" spans="1:8" ht="18.75" customHeight="1">
      <c r="A5" s="39" t="s">
        <v>57</v>
      </c>
      <c r="B5" s="39"/>
      <c r="C5" s="39"/>
      <c r="D5" s="39"/>
      <c r="E5" s="39"/>
      <c r="F5" s="39"/>
      <c r="G5" s="39"/>
      <c r="H5" s="39"/>
    </row>
    <row r="6" spans="1:8" ht="7.5" customHeight="1">
      <c r="A6" s="58" t="s">
        <v>35</v>
      </c>
      <c r="B6" s="58"/>
      <c r="C6" s="58"/>
      <c r="D6" s="58"/>
      <c r="E6" s="58"/>
      <c r="F6" s="58"/>
      <c r="G6" s="58"/>
      <c r="H6" s="58"/>
    </row>
    <row r="7" spans="1:8" ht="8.25" customHeight="1">
      <c r="A7" s="58"/>
      <c r="B7" s="58"/>
      <c r="C7" s="58"/>
      <c r="D7" s="58"/>
      <c r="E7" s="58"/>
      <c r="F7" s="58"/>
      <c r="G7" s="58"/>
      <c r="H7" s="58"/>
    </row>
    <row r="8" spans="1:8" ht="16.5" customHeight="1" thickBot="1">
      <c r="A8" s="10"/>
      <c r="B8" s="10"/>
      <c r="C8" s="10"/>
      <c r="D8" s="10"/>
      <c r="E8" s="10"/>
      <c r="F8" s="10"/>
      <c r="G8" s="10"/>
      <c r="H8" s="10"/>
    </row>
    <row r="9" spans="1:8" ht="33" customHeight="1">
      <c r="A9" s="59" t="s">
        <v>0</v>
      </c>
      <c r="B9" s="61" t="s">
        <v>2</v>
      </c>
      <c r="C9" s="61" t="s">
        <v>1</v>
      </c>
      <c r="D9" s="61"/>
      <c r="E9" s="61"/>
      <c r="F9" s="61"/>
      <c r="G9" s="61" t="s">
        <v>59</v>
      </c>
      <c r="H9" s="24" t="s">
        <v>58</v>
      </c>
    </row>
    <row r="10" spans="1:8" ht="12.75" customHeight="1">
      <c r="A10" s="60"/>
      <c r="B10" s="42"/>
      <c r="C10" s="42"/>
      <c r="D10" s="42"/>
      <c r="E10" s="42"/>
      <c r="F10" s="42"/>
      <c r="G10" s="42"/>
      <c r="H10" s="25"/>
    </row>
    <row r="11" spans="1:8" ht="13.5" thickBot="1">
      <c r="A11" s="7">
        <v>1</v>
      </c>
      <c r="B11" s="8">
        <v>2</v>
      </c>
      <c r="C11" s="36">
        <v>3</v>
      </c>
      <c r="D11" s="36"/>
      <c r="E11" s="36"/>
      <c r="F11" s="36"/>
      <c r="G11" s="8">
        <v>4</v>
      </c>
      <c r="H11" s="9">
        <v>5</v>
      </c>
    </row>
    <row r="12" spans="1:8" ht="18.75" customHeight="1" thickTop="1">
      <c r="A12" s="31">
        <v>1</v>
      </c>
      <c r="B12" s="42" t="s">
        <v>85</v>
      </c>
      <c r="C12" s="56" t="s">
        <v>82</v>
      </c>
      <c r="D12" s="49"/>
      <c r="E12" s="49"/>
      <c r="F12" s="49"/>
      <c r="G12" s="35" t="s">
        <v>5</v>
      </c>
      <c r="H12" s="33">
        <v>3.43</v>
      </c>
    </row>
    <row r="13" spans="1:8" ht="14.25" customHeight="1">
      <c r="A13" s="31"/>
      <c r="B13" s="42"/>
      <c r="C13" s="49"/>
      <c r="D13" s="49"/>
      <c r="E13" s="49"/>
      <c r="F13" s="49"/>
      <c r="G13" s="35"/>
      <c r="H13" s="33"/>
    </row>
    <row r="14" spans="1:8" ht="15" customHeight="1">
      <c r="A14" s="31"/>
      <c r="B14" s="42"/>
      <c r="C14" s="45" t="s">
        <v>21</v>
      </c>
      <c r="D14" s="46"/>
      <c r="E14" s="46"/>
      <c r="F14" s="46"/>
      <c r="G14" s="13" t="s">
        <v>19</v>
      </c>
      <c r="H14" s="23">
        <v>34</v>
      </c>
    </row>
    <row r="15" spans="1:8" ht="15" customHeight="1">
      <c r="A15" s="31"/>
      <c r="B15" s="11"/>
      <c r="C15" s="27" t="s">
        <v>6</v>
      </c>
      <c r="D15" s="28"/>
      <c r="E15" s="28"/>
      <c r="F15" s="29"/>
      <c r="G15" s="14" t="s">
        <v>7</v>
      </c>
      <c r="H15" s="18">
        <f>142*0.94</f>
        <v>133.48</v>
      </c>
    </row>
    <row r="16" spans="1:8" ht="15" customHeight="1" thickBot="1">
      <c r="A16" s="40"/>
      <c r="B16" s="19"/>
      <c r="C16" s="62" t="s">
        <v>8</v>
      </c>
      <c r="D16" s="63"/>
      <c r="E16" s="63"/>
      <c r="F16" s="64"/>
      <c r="G16" s="20" t="s">
        <v>7</v>
      </c>
      <c r="H16" s="21">
        <f>95*0.85</f>
        <v>80.75</v>
      </c>
    </row>
    <row r="17" spans="1:8" ht="18.75" customHeight="1">
      <c r="A17" s="31">
        <v>2</v>
      </c>
      <c r="B17" s="42" t="s">
        <v>86</v>
      </c>
      <c r="C17" s="56" t="s">
        <v>83</v>
      </c>
      <c r="D17" s="49"/>
      <c r="E17" s="49"/>
      <c r="F17" s="49"/>
      <c r="G17" s="35" t="s">
        <v>5</v>
      </c>
      <c r="H17" s="33">
        <v>39</v>
      </c>
    </row>
    <row r="18" spans="1:8" ht="14.25" customHeight="1">
      <c r="A18" s="31"/>
      <c r="B18" s="42"/>
      <c r="C18" s="49"/>
      <c r="D18" s="49"/>
      <c r="E18" s="49"/>
      <c r="F18" s="49"/>
      <c r="G18" s="35"/>
      <c r="H18" s="33"/>
    </row>
    <row r="19" spans="1:8" ht="15" customHeight="1">
      <c r="A19" s="31"/>
      <c r="B19" s="42"/>
      <c r="C19" s="45" t="s">
        <v>56</v>
      </c>
      <c r="D19" s="46"/>
      <c r="E19" s="46"/>
      <c r="F19" s="46"/>
      <c r="G19" s="13" t="s">
        <v>3</v>
      </c>
      <c r="H19" s="23">
        <v>356.5</v>
      </c>
    </row>
    <row r="20" spans="1:8" ht="15" customHeight="1">
      <c r="A20" s="31"/>
      <c r="B20" s="11"/>
      <c r="C20" s="27" t="s">
        <v>6</v>
      </c>
      <c r="D20" s="28"/>
      <c r="E20" s="28"/>
      <c r="F20" s="29"/>
      <c r="G20" s="14" t="s">
        <v>7</v>
      </c>
      <c r="H20" s="18">
        <f>142*0.94</f>
        <v>133.48</v>
      </c>
    </row>
    <row r="21" spans="1:8" ht="15" customHeight="1" thickBot="1">
      <c r="A21" s="40"/>
      <c r="B21" s="19"/>
      <c r="C21" s="62" t="s">
        <v>8</v>
      </c>
      <c r="D21" s="63"/>
      <c r="E21" s="63"/>
      <c r="F21" s="64"/>
      <c r="G21" s="20" t="s">
        <v>7</v>
      </c>
      <c r="H21" s="21">
        <f>95*0.85</f>
        <v>80.75</v>
      </c>
    </row>
    <row r="22" spans="1:9" ht="8.25" customHeight="1">
      <c r="A22" s="3"/>
      <c r="B22" s="3"/>
      <c r="C22" s="4"/>
      <c r="D22" s="4"/>
      <c r="E22" s="4"/>
      <c r="F22" s="4"/>
      <c r="G22" s="4"/>
      <c r="H22" s="4"/>
      <c r="I22" s="5"/>
    </row>
    <row r="23" spans="1:8" ht="35.25" customHeight="1">
      <c r="A23" s="52"/>
      <c r="B23" s="52"/>
      <c r="C23" s="52"/>
      <c r="D23" s="52"/>
      <c r="E23" s="52"/>
      <c r="F23" s="52"/>
      <c r="G23" s="52"/>
      <c r="H23" s="52"/>
    </row>
    <row r="24" spans="1:8" ht="21" customHeight="1">
      <c r="A24" s="51" t="s">
        <v>60</v>
      </c>
      <c r="B24" s="51"/>
      <c r="C24" s="51"/>
      <c r="D24" s="51"/>
      <c r="E24" s="51"/>
      <c r="F24" s="51"/>
      <c r="G24" s="51"/>
      <c r="H24" s="51"/>
    </row>
    <row r="25" spans="1:8" ht="25.5" customHeight="1">
      <c r="A25" s="51" t="s">
        <v>64</v>
      </c>
      <c r="B25" s="51"/>
      <c r="C25" s="51"/>
      <c r="D25" s="51"/>
      <c r="E25" s="51"/>
      <c r="F25" s="51"/>
      <c r="G25" s="51"/>
      <c r="H25" s="51"/>
    </row>
    <row r="26" spans="1:10" ht="12.75">
      <c r="A26" s="1"/>
      <c r="B26" s="1"/>
      <c r="C26" s="1"/>
      <c r="D26" s="1"/>
      <c r="E26" s="1"/>
      <c r="F26" s="1"/>
      <c r="G26" s="1"/>
      <c r="H26" s="1"/>
      <c r="J26" t="s">
        <v>4</v>
      </c>
    </row>
    <row r="27" spans="1:8" ht="12.75">
      <c r="A27" s="50"/>
      <c r="B27" s="50"/>
      <c r="C27" s="50"/>
      <c r="D27" s="50"/>
      <c r="E27" s="50"/>
      <c r="F27" s="50"/>
      <c r="G27" s="50"/>
      <c r="H27" s="50"/>
    </row>
    <row r="28" spans="1:8" ht="12.75">
      <c r="A28" s="50"/>
      <c r="B28" s="50"/>
      <c r="C28" s="50"/>
      <c r="D28" s="50"/>
      <c r="E28" s="50"/>
      <c r="F28" s="50"/>
      <c r="G28" s="50"/>
      <c r="H28" s="50"/>
    </row>
    <row r="29" spans="1:8" ht="12.75">
      <c r="A29" s="50"/>
      <c r="B29" s="50"/>
      <c r="C29" s="50"/>
      <c r="D29" s="50"/>
      <c r="E29" s="50"/>
      <c r="F29" s="50"/>
      <c r="G29" s="50"/>
      <c r="H29" s="50"/>
    </row>
    <row r="30" spans="1:8" ht="12.75">
      <c r="A30" s="50"/>
      <c r="B30" s="50"/>
      <c r="C30" s="50"/>
      <c r="D30" s="50"/>
      <c r="E30" s="50"/>
      <c r="F30" s="50"/>
      <c r="G30" s="50"/>
      <c r="H30" s="50"/>
    </row>
    <row r="31" spans="1:8" ht="12.75">
      <c r="A31" s="50"/>
      <c r="B31" s="50"/>
      <c r="C31" s="50"/>
      <c r="D31" s="50"/>
      <c r="E31" s="50"/>
      <c r="F31" s="50"/>
      <c r="G31" s="50"/>
      <c r="H31" s="50"/>
    </row>
    <row r="32" spans="1:8" ht="12.75">
      <c r="A32" s="50"/>
      <c r="B32" s="50"/>
      <c r="C32" s="50"/>
      <c r="D32" s="50"/>
      <c r="E32" s="50"/>
      <c r="F32" s="50"/>
      <c r="G32" s="50"/>
      <c r="H32" s="50"/>
    </row>
  </sheetData>
  <mergeCells count="39">
    <mergeCell ref="A30:H30"/>
    <mergeCell ref="A31:H31"/>
    <mergeCell ref="A32:H32"/>
    <mergeCell ref="G1:H1"/>
    <mergeCell ref="D2:H2"/>
    <mergeCell ref="D3:H3"/>
    <mergeCell ref="A5:H5"/>
    <mergeCell ref="A1:C1"/>
    <mergeCell ref="A2:C2"/>
    <mergeCell ref="A3:C3"/>
    <mergeCell ref="A6:H7"/>
    <mergeCell ref="A9:A10"/>
    <mergeCell ref="B9:B10"/>
    <mergeCell ref="C9:F10"/>
    <mergeCell ref="G9:G10"/>
    <mergeCell ref="H9:H10"/>
    <mergeCell ref="C11:F11"/>
    <mergeCell ref="A12:A16"/>
    <mergeCell ref="B12:B14"/>
    <mergeCell ref="C12:F13"/>
    <mergeCell ref="C15:F15"/>
    <mergeCell ref="C16:F16"/>
    <mergeCell ref="A27:H27"/>
    <mergeCell ref="A28:H28"/>
    <mergeCell ref="A29:H29"/>
    <mergeCell ref="A17:A21"/>
    <mergeCell ref="B17:B19"/>
    <mergeCell ref="C17:F18"/>
    <mergeCell ref="C19:F19"/>
    <mergeCell ref="C20:F20"/>
    <mergeCell ref="C21:F21"/>
    <mergeCell ref="G17:G18"/>
    <mergeCell ref="G12:G13"/>
    <mergeCell ref="H12:H13"/>
    <mergeCell ref="C14:F14"/>
    <mergeCell ref="A25:H25"/>
    <mergeCell ref="H17:H18"/>
    <mergeCell ref="A23:H23"/>
    <mergeCell ref="A24:H24"/>
  </mergeCells>
  <printOptions/>
  <pageMargins left="0.984251968503937" right="0.1968503937007874" top="0.7874015748031497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Тройка-95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Корунова</cp:lastModifiedBy>
  <cp:lastPrinted>2006-06-29T12:45:31Z</cp:lastPrinted>
  <dcterms:created xsi:type="dcterms:W3CDTF">2005-03-16T05:21:56Z</dcterms:created>
  <dcterms:modified xsi:type="dcterms:W3CDTF">2006-06-29T12:55:13Z</dcterms:modified>
  <cp:category/>
  <cp:version/>
  <cp:contentType/>
  <cp:contentStatus/>
</cp:coreProperties>
</file>