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3"/>
  </bookViews>
  <sheets>
    <sheet name="бланк" sheetId="1" r:id="rId1"/>
    <sheet name="бланк (4)" sheetId="2" r:id="rId2"/>
    <sheet name="бланк (2)" sheetId="3" r:id="rId3"/>
    <sheet name="бланк (3)" sheetId="4" r:id="rId4"/>
    <sheet name="2009" sheetId="5" r:id="rId5"/>
    <sheet name="2010" sheetId="6" r:id="rId6"/>
  </sheets>
  <definedNames/>
  <calcPr fullCalcOnLoad="1"/>
</workbook>
</file>

<file path=xl/sharedStrings.xml><?xml version="1.0" encoding="utf-8"?>
<sst xmlns="http://schemas.openxmlformats.org/spreadsheetml/2006/main" count="176" uniqueCount="82">
  <si>
    <t>Виды услуг</t>
  </si>
  <si>
    <t>МПЖХ</t>
  </si>
  <si>
    <t>МУК</t>
  </si>
  <si>
    <t>Приложение  к  порядку расходования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в которых имеются жилые помещения, принадлежащие на праве собственности городу Иванову, в целях возмещения затрат в связи с оказанием жилищных услуг по содержанию жилого фонда, возникающих из-за разницы между размером платы за содержание и ремонт жилых помещений, установленным общим собранием собственников помещений многоквартирного дома и размером платы за содержание и ремонт жилых помещений, установленным органом местного самоуправления города Иванова для нанимателей муниципального жилищного фонда</t>
  </si>
  <si>
    <t>Расчёт размера затрат  Управляющих организаций, возникающих из-за разницы между размером платы за содержание и ремонт жилых помещений, установленным общим собранием собственников помещений многоквартирного дома и размером платы за содержание и ремонт жилых помещений, установленным органом местного самоуправления города Иванова для нанимателей муниципального жилищного фонда</t>
  </si>
  <si>
    <t xml:space="preserve">Подлежит начислению исходя из установленных общим собранием собственников помещений многоквартирного дома расходов на содержание и ремонт жилых помещений в расчете на 1 квадратный метр жилья в жилищном фонде в месяц , руб.   </t>
  </si>
  <si>
    <t>Фактически начисленная плата за содержание и ремонт жилых помещений, руб.</t>
  </si>
  <si>
    <t xml:space="preserve">Затраты Управляющей организации возникающие из-за разницы между размером платы за содержание и ремонт жилых помещений, установленным общим собранием собственников помещений многоквартирного дома и размером платы за содержание и ремонт жилых помещений, установленным органом местного самоуправления города Иванова для нанимателей муниципального жилищного фонда, руб.  </t>
  </si>
  <si>
    <t>месяц</t>
  </si>
  <si>
    <t>итого за __-квартал</t>
  </si>
  <si>
    <t>с учётом НДС</t>
  </si>
  <si>
    <t>без учета НДС</t>
  </si>
  <si>
    <t>6=2*5</t>
  </si>
  <si>
    <t>7=3*5</t>
  </si>
  <si>
    <t>8=4*5</t>
  </si>
  <si>
    <t>9=6+7+8</t>
  </si>
  <si>
    <t>11=2*10</t>
  </si>
  <si>
    <t>12=3*10</t>
  </si>
  <si>
    <t>13=4*10</t>
  </si>
  <si>
    <t>14=11+12+13</t>
  </si>
  <si>
    <t>15=9-14</t>
  </si>
  <si>
    <t>16=15/1,18</t>
  </si>
  <si>
    <t>ИТОГО</t>
  </si>
  <si>
    <t>-</t>
  </si>
  <si>
    <t xml:space="preserve">Директор  организации                                                                                            </t>
  </si>
  <si>
    <t>МП</t>
  </si>
  <si>
    <t>(подпись)</t>
  </si>
  <si>
    <t>(расшифровка подписи)</t>
  </si>
  <si>
    <t xml:space="preserve">Главный бухгалтер организации                                                                               </t>
  </si>
  <si>
    <t xml:space="preserve">Ответственный исполнитель                                                                 </t>
  </si>
  <si>
    <t>(телефон)</t>
  </si>
  <si>
    <t>Проверено управлением  ЖКХ</t>
  </si>
  <si>
    <t>Размер платы за содержание и ремонт жилых помещений для нанимателей жилых помещений по договорам социального найма, договорам найма жилых помещениймуниципального жилищного фонда, установленный органом местного самоуправления города Иванова, руб./м2</t>
  </si>
  <si>
    <t>Размер платы за содержание и ремонт жилых помещений, установленный общим собранием собственников помещений многоквартирного дома, руб./м2</t>
  </si>
  <si>
    <t>МУП 2</t>
  </si>
  <si>
    <t>МУП 4</t>
  </si>
  <si>
    <t>1 квартал</t>
  </si>
  <si>
    <t>2 квартал</t>
  </si>
  <si>
    <t>3 квартал</t>
  </si>
  <si>
    <t>4 квартал</t>
  </si>
  <si>
    <t>итого</t>
  </si>
  <si>
    <t>Итого</t>
  </si>
  <si>
    <t>за  ___ квартал 201__ г.</t>
  </si>
  <si>
    <t>МУП 1</t>
  </si>
  <si>
    <t>ОАО МПЖХ</t>
  </si>
  <si>
    <t>ОАО МУП 4</t>
  </si>
  <si>
    <t>ГУО 3</t>
  </si>
  <si>
    <t>ГУО 6</t>
  </si>
  <si>
    <t>ожидаемые убытки за 2010 год, тыс.руб.</t>
  </si>
  <si>
    <t>ООО "ГУК"</t>
  </si>
  <si>
    <t>предусмотрено</t>
  </si>
  <si>
    <t>ООО "Экогарант- Управление Недвижимостью"</t>
  </si>
  <si>
    <t>Площадь</t>
  </si>
  <si>
    <t>Итого за ___квартал</t>
  </si>
  <si>
    <t xml:space="preserve">Адрес </t>
  </si>
  <si>
    <t>6=3+4+5</t>
  </si>
  <si>
    <t>9=6*(7-8)</t>
  </si>
  <si>
    <t>10=9/1,18</t>
  </si>
  <si>
    <t>Общая площадь  жилых помещений, занимаемых по договору социального найма или договору найма жилого помещения государственного или муниципального жилищного фонда, факт (кв.м.)</t>
  </si>
  <si>
    <t>Размер платы за содержание и ремонт жилых помещений для нанимателей жилых помещений по договорам социального найма, договорам найма жилых помещений муниципального жилищного фонда, установленный органом местного самоуправления города Иванова, руб./м2</t>
  </si>
  <si>
    <t>Приложение  к  порядку расходования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в которых имеются жилые поме</t>
  </si>
  <si>
    <t>Расчёт размера затрат  Управляющих организаций, возникающих из-за разницы между размером платы за содержание и ремонт жилых помещений, установленным общим собранием собственников помещений многоквартирного дома и размером платы за содержание и ремонт жилы</t>
  </si>
  <si>
    <t>Затраты Управляющей организации возникающие из-за разницы между размером платы за содержание и ремонт жилых помещений, установленным общим собранием собственников помещений многоквартирного дома и размером платы за содержание и ремонт жилых помещений, уст</t>
  </si>
  <si>
    <t>Пр. Текстильщиков, д. 5А</t>
  </si>
  <si>
    <t xml:space="preserve">Затраты Управляющей организации возникающие из-за разницы между размером платы за содержание и ремонт жилых помещений, установленным общим собранием собственников помещений многоквартирного дома и размером платы за содержание и ремонт жилых помещений, установленным органом местного самоуправления города Иванова для нанимателей муниципального жилищного фонда, руб. </t>
  </si>
  <si>
    <t>Услуги по содержанию и текущему ремонту</t>
  </si>
  <si>
    <t>Содержание и обслуживание лифтов</t>
  </si>
  <si>
    <t>5=гр.2*(3-4)*12</t>
  </si>
  <si>
    <t>Расчёт размера затрат  ОАО "ГУО ЖХ № 3", возникающих из-за разницы между размером платы за содержание и ремонт жилых помещений, установленным общим собранием собственников помещений многоквартирного дома и размером платы за содержание и ремонт жилых помещений, установленным органом местного самоуправления города Иванова для нанимателей муниципального жилищного фонда</t>
  </si>
  <si>
    <t>за  2010 г.</t>
  </si>
  <si>
    <t xml:space="preserve">Главный специалист </t>
  </si>
  <si>
    <t>Т.В.Ермолаева</t>
  </si>
  <si>
    <t>Размер платы за содержание и ремонт жилых помещений</t>
  </si>
  <si>
    <t>для нанимателей жилых помещений по договорам социального найма, договорам найма жилых помещений муниципального жилищного фонда, установленный органом местного самоуправления города Иванова, руб./м2</t>
  </si>
  <si>
    <t>установленный общим собранием собственников помещений многоквартирного дома, руб./м2</t>
  </si>
  <si>
    <t>для исполнителей коммунальных услуг, применяющих обычную систему налогообложения</t>
  </si>
  <si>
    <t>для исполнителей коммунальных услуг, применяющих упрощённую систему налогообложения или льготное налогообложение, предусмотренное статьей 149 Налогового кодекса Российской Федерации</t>
  </si>
  <si>
    <t>9=(6*(7-8))/1,18</t>
  </si>
  <si>
    <t>10=6*(7-8)</t>
  </si>
  <si>
    <t>Расчёт размера затрат  Управляющих организаций, возникающих из-за разницы между размером платы за содержание и ремонт жилых помещений, установленным общим собранием собственников помещений многоквартирного дома, и размером платы за содержание и ремонт жилых помещений, установленным органом местного самоуправления города Иванова для нанимателей муниципального жилищного фонда</t>
  </si>
  <si>
    <t>Приложение  к  порядку расходования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в которых имеются жилые помещения, принадлежащие на праве собственности городу Иванову, в целях возмещения затрат в связи с оказанием жилищных услуг по содержанию жилого фонда, возникающих из-за разницы между размером платы за содержание и ремонт жилых помещений, установленным общим собранием собственников помещений многоквартирного дома, и размером платы за содержание и ремонт жилых помещений, установленным органом местного самоуправления города Иванова для нанимателей муниципального жилищного фонда</t>
  </si>
  <si>
    <t xml:space="preserve">Затраты Управляющей организации, возникающие из-за разницы между размером платы за содержание и ремонт жилых помещений, установленным общим собранием собственников помещений многоквартирного дома, и размером платы за содержание и ремонт жилых помещений, установленным органом местного самоуправления города Иванова для нанимателей муниципального жилищного фонда, руб.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</si>
</sst>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_р_."/>
    <numFmt numFmtId="169" formatCode="#,##0.00_р_."/>
    <numFmt numFmtId="170" formatCode="#,##0.0"/>
    <numFmt numFmtId="171" formatCode="0.0000"/>
    <numFmt numFmtId="172" formatCode="0.000"/>
    <numFmt numFmtId="173" formatCode="0.0"/>
  </numFmts>
  <fonts count="25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1"/>
      <name val="Times New Roman"/>
      <family val="1"/>
    </font>
    <font>
      <i/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i/>
      <sz val="11"/>
      <name val="Arial Cyr"/>
      <family val="0"/>
    </font>
    <font>
      <i/>
      <sz val="8"/>
      <name val="Arial Cyr"/>
      <family val="0"/>
    </font>
    <font>
      <i/>
      <sz val="12"/>
      <name val="Arial Cyr"/>
      <family val="0"/>
    </font>
    <font>
      <i/>
      <sz val="12"/>
      <name val="Times New Roman"/>
      <family val="1"/>
    </font>
    <font>
      <b/>
      <i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170" fontId="5" fillId="0" borderId="2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170" fontId="6" fillId="0" borderId="2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4" fontId="2" fillId="0" borderId="3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3" xfId="0" applyNumberForma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4" fillId="0" borderId="0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4" fontId="15" fillId="0" borderId="2" xfId="0" applyNumberFormat="1" applyFont="1" applyBorder="1" applyAlignment="1">
      <alignment horizontal="center" wrapText="1"/>
    </xf>
    <xf numFmtId="0" fontId="13" fillId="0" borderId="3" xfId="0" applyFont="1" applyBorder="1" applyAlignment="1">
      <alignment wrapText="1"/>
    </xf>
    <xf numFmtId="4" fontId="5" fillId="0" borderId="3" xfId="0" applyNumberFormat="1" applyFont="1" applyBorder="1" applyAlignment="1">
      <alignment horizontal="center"/>
    </xf>
    <xf numFmtId="4" fontId="16" fillId="0" borderId="3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8" fillId="0" borderId="1" xfId="0" applyFont="1" applyFill="1" applyBorder="1" applyAlignment="1">
      <alignment/>
    </xf>
    <xf numFmtId="0" fontId="18" fillId="0" borderId="1" xfId="0" applyFont="1" applyFill="1" applyBorder="1" applyAlignment="1">
      <alignment wrapText="1"/>
    </xf>
    <xf numFmtId="0" fontId="12" fillId="0" borderId="1" xfId="0" applyFont="1" applyBorder="1" applyAlignment="1">
      <alignment/>
    </xf>
    <xf numFmtId="0" fontId="12" fillId="0" borderId="0" xfId="0" applyFont="1" applyBorder="1" applyAlignment="1">
      <alignment/>
    </xf>
    <xf numFmtId="4" fontId="12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0" fillId="0" borderId="3" xfId="0" applyFont="1" applyBorder="1" applyAlignment="1">
      <alignment wrapText="1"/>
    </xf>
    <xf numFmtId="0" fontId="21" fillId="0" borderId="3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 wrapText="1"/>
    </xf>
    <xf numFmtId="4" fontId="21" fillId="0" borderId="2" xfId="0" applyNumberFormat="1" applyFont="1" applyBorder="1" applyAlignment="1">
      <alignment horizontal="center" wrapText="1"/>
    </xf>
    <xf numFmtId="4" fontId="21" fillId="0" borderId="3" xfId="0" applyNumberFormat="1" applyFont="1" applyBorder="1" applyAlignment="1">
      <alignment horizontal="center"/>
    </xf>
    <xf numFmtId="4" fontId="23" fillId="0" borderId="3" xfId="0" applyNumberFormat="1" applyFont="1" applyBorder="1" applyAlignment="1">
      <alignment horizontal="center"/>
    </xf>
    <xf numFmtId="0" fontId="19" fillId="0" borderId="3" xfId="0" applyFont="1" applyBorder="1" applyAlignment="1">
      <alignment horizontal="center" wrapText="1"/>
    </xf>
    <xf numFmtId="0" fontId="19" fillId="0" borderId="3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12" fillId="0" borderId="3" xfId="0" applyFont="1" applyBorder="1" applyAlignment="1">
      <alignment horizontal="centerContinuous" vertical="center" wrapText="1"/>
    </xf>
    <xf numFmtId="0" fontId="15" fillId="0" borderId="3" xfId="0" applyFont="1" applyBorder="1" applyAlignment="1">
      <alignment horizontal="center" wrapText="1"/>
    </xf>
    <xf numFmtId="4" fontId="15" fillId="0" borderId="3" xfId="0" applyNumberFormat="1" applyFont="1" applyBorder="1" applyAlignment="1">
      <alignment horizontal="center" wrapText="1"/>
    </xf>
    <xf numFmtId="0" fontId="12" fillId="0" borderId="3" xfId="0" applyFont="1" applyBorder="1" applyAlignment="1">
      <alignment wrapText="1"/>
    </xf>
    <xf numFmtId="4" fontId="12" fillId="0" borderId="3" xfId="0" applyNumberFormat="1" applyFont="1" applyBorder="1" applyAlignment="1">
      <alignment horizontal="center"/>
    </xf>
    <xf numFmtId="4" fontId="17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0" borderId="0" xfId="0" applyFont="1" applyAlignment="1">
      <alignment horizontal="left" wrapText="1" indent="8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 wrapText="1"/>
    </xf>
    <xf numFmtId="0" fontId="13" fillId="0" borderId="0" xfId="0" applyNumberFormat="1" applyFont="1" applyAlignment="1">
      <alignment horizontal="left" wrapText="1"/>
    </xf>
    <xf numFmtId="0" fontId="14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 topLeftCell="A1">
      <selection activeCell="A4" sqref="A4:A5"/>
    </sheetView>
  </sheetViews>
  <sheetFormatPr defaultColWidth="9.00390625" defaultRowHeight="12.75"/>
  <cols>
    <col min="1" max="1" width="51.75390625" style="0" customWidth="1"/>
    <col min="2" max="2" width="24.00390625" style="0" customWidth="1"/>
    <col min="3" max="3" width="11.375" style="0" customWidth="1"/>
    <col min="4" max="4" width="15.00390625" style="0" customWidth="1"/>
    <col min="5" max="6" width="20.00390625" style="0" customWidth="1"/>
  </cols>
  <sheetData>
    <row r="1" spans="1:6" ht="66" customHeight="1">
      <c r="A1" s="82" t="s">
        <v>68</v>
      </c>
      <c r="B1" s="82"/>
      <c r="C1" s="82"/>
      <c r="D1" s="82"/>
      <c r="E1" s="82"/>
      <c r="F1" s="82"/>
    </row>
    <row r="2" spans="1:6" ht="15.75" customHeight="1">
      <c r="A2" s="82" t="s">
        <v>69</v>
      </c>
      <c r="B2" s="82"/>
      <c r="C2" s="82"/>
      <c r="D2" s="82"/>
      <c r="E2" s="82"/>
      <c r="F2" s="82"/>
    </row>
    <row r="3" spans="1:6" ht="15.75">
      <c r="A3" s="3"/>
      <c r="B3" s="4"/>
      <c r="C3" s="3"/>
      <c r="D3" s="3"/>
      <c r="E3" s="3"/>
      <c r="F3" s="3"/>
    </row>
    <row r="4" spans="1:6" ht="191.25" customHeight="1">
      <c r="A4" s="83" t="s">
        <v>0</v>
      </c>
      <c r="B4" s="65" t="s">
        <v>58</v>
      </c>
      <c r="C4" s="85" t="s">
        <v>33</v>
      </c>
      <c r="D4" s="85" t="s">
        <v>59</v>
      </c>
      <c r="E4" s="87" t="s">
        <v>64</v>
      </c>
      <c r="F4" s="87"/>
    </row>
    <row r="5" spans="1:6" ht="37.5" customHeight="1">
      <c r="A5" s="84"/>
      <c r="B5" s="5" t="s">
        <v>8</v>
      </c>
      <c r="C5" s="86"/>
      <c r="D5" s="86"/>
      <c r="E5" s="6" t="s">
        <v>10</v>
      </c>
      <c r="F5" s="6" t="s">
        <v>11</v>
      </c>
    </row>
    <row r="6" spans="1:6" ht="14.25" customHeight="1">
      <c r="A6" s="7">
        <v>1</v>
      </c>
      <c r="B6" s="8">
        <v>2</v>
      </c>
      <c r="C6" s="7">
        <v>3</v>
      </c>
      <c r="D6" s="8">
        <v>4</v>
      </c>
      <c r="E6" s="7" t="s">
        <v>67</v>
      </c>
      <c r="F6" s="8">
        <v>6</v>
      </c>
    </row>
    <row r="7" spans="1:6" ht="27" customHeight="1">
      <c r="A7" s="73" t="s">
        <v>65</v>
      </c>
      <c r="B7" s="67">
        <v>7792.6</v>
      </c>
      <c r="C7" s="68">
        <v>10.37</v>
      </c>
      <c r="D7" s="69">
        <v>8.71</v>
      </c>
      <c r="E7" s="70">
        <f>ROUND(B7*(C7-D7)*12,2)</f>
        <v>155228.59</v>
      </c>
      <c r="F7" s="70">
        <f>ROUND(E7/1.18,2)</f>
        <v>131549.65</v>
      </c>
    </row>
    <row r="8" spans="1:6" ht="27" customHeight="1">
      <c r="A8" s="74" t="s">
        <v>66</v>
      </c>
      <c r="B8" s="67">
        <v>4626.7</v>
      </c>
      <c r="C8" s="68">
        <v>4.02</v>
      </c>
      <c r="D8" s="69">
        <v>3.17</v>
      </c>
      <c r="E8" s="70">
        <f>ROUND(B8*(C8-D8)*12,2)</f>
        <v>47192.34</v>
      </c>
      <c r="F8" s="70">
        <f>ROUND(E8/1.18,2)</f>
        <v>39993.51</v>
      </c>
    </row>
    <row r="9" spans="1:6" ht="27" customHeight="1">
      <c r="A9" s="66" t="s">
        <v>22</v>
      </c>
      <c r="B9" s="71" t="s">
        <v>23</v>
      </c>
      <c r="C9" s="71" t="s">
        <v>23</v>
      </c>
      <c r="D9" s="71" t="s">
        <v>23</v>
      </c>
      <c r="E9" s="72"/>
      <c r="F9" s="72">
        <f>SUM(F7:F8)</f>
        <v>171543.16</v>
      </c>
    </row>
    <row r="10" spans="2:6" ht="32.25" customHeight="1">
      <c r="B10" s="23"/>
      <c r="C10" s="23"/>
      <c r="D10" s="24"/>
      <c r="E10" s="24"/>
      <c r="F10" s="24"/>
    </row>
    <row r="11" spans="1:6" ht="15">
      <c r="A11" s="75" t="s">
        <v>70</v>
      </c>
      <c r="B11" s="23"/>
      <c r="C11" s="23"/>
      <c r="D11" s="75" t="s">
        <v>71</v>
      </c>
      <c r="E11" s="24"/>
      <c r="F11" s="24"/>
    </row>
    <row r="12" spans="2:6" ht="31.5" customHeight="1">
      <c r="B12" s="23"/>
      <c r="C12" s="23"/>
      <c r="D12" s="24"/>
      <c r="E12" s="24"/>
      <c r="F12" s="24"/>
    </row>
    <row r="13" spans="2:6" ht="12.75">
      <c r="B13" s="23"/>
      <c r="C13" s="23"/>
      <c r="D13" s="29"/>
      <c r="E13" s="24"/>
      <c r="F13" s="24"/>
    </row>
    <row r="14" spans="2:6" ht="26.25" customHeight="1">
      <c r="B14" s="23"/>
      <c r="C14" s="23"/>
      <c r="D14" s="24"/>
      <c r="E14" s="24"/>
      <c r="F14" s="24"/>
    </row>
    <row r="15" spans="2:6" ht="12.75">
      <c r="B15" s="23"/>
      <c r="C15" s="23"/>
      <c r="D15" s="29"/>
      <c r="F15" s="29"/>
    </row>
    <row r="16" spans="2:6" ht="24.75" customHeight="1">
      <c r="B16" s="23"/>
      <c r="C16" s="23"/>
      <c r="D16" s="24"/>
      <c r="F16" s="2"/>
    </row>
    <row r="17" spans="2:4" ht="12.75">
      <c r="B17" s="23"/>
      <c r="C17" s="23"/>
      <c r="D17" s="29"/>
    </row>
  </sheetData>
  <mergeCells count="6">
    <mergeCell ref="A1:F1"/>
    <mergeCell ref="A2:F2"/>
    <mergeCell ref="A4:A5"/>
    <mergeCell ref="C4:C5"/>
    <mergeCell ref="D4:D5"/>
    <mergeCell ref="E4:F4"/>
  </mergeCells>
  <printOptions/>
  <pageMargins left="1.062992125984252" right="0.2755905511811024" top="0.5905511811023623" bottom="0.1968503937007874" header="0.1968503937007874" footer="0.196850393700787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4">
      <selection activeCell="C11" sqref="C11"/>
    </sheetView>
  </sheetViews>
  <sheetFormatPr defaultColWidth="9.00390625" defaultRowHeight="12.75"/>
  <cols>
    <col min="1" max="1" width="11.375" style="0" customWidth="1"/>
    <col min="2" max="4" width="7.625" style="0" customWidth="1"/>
    <col min="5" max="5" width="11.375" style="0" customWidth="1"/>
    <col min="6" max="8" width="8.25390625" style="0" customWidth="1"/>
    <col min="9" max="9" width="12.125" style="0" customWidth="1"/>
    <col min="10" max="10" width="14.00390625" style="0" customWidth="1"/>
    <col min="11" max="13" width="8.25390625" style="0" customWidth="1"/>
    <col min="14" max="14" width="12.125" style="0" customWidth="1"/>
    <col min="15" max="15" width="12.75390625" style="0" customWidth="1"/>
    <col min="16" max="16" width="13.125" style="0" customWidth="1"/>
  </cols>
  <sheetData>
    <row r="1" spans="9:16" ht="108" customHeight="1">
      <c r="I1" s="90" t="s">
        <v>60</v>
      </c>
      <c r="J1" s="90"/>
      <c r="K1" s="90"/>
      <c r="L1" s="90"/>
      <c r="M1" s="90"/>
      <c r="N1" s="90"/>
      <c r="O1" s="90"/>
      <c r="P1" s="90"/>
    </row>
    <row r="2" spans="1:16" ht="66" customHeight="1">
      <c r="A2" s="82" t="s">
        <v>61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5.75" customHeight="1">
      <c r="A3" s="82" t="s">
        <v>42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15.75">
      <c r="A4" s="3"/>
      <c r="B4" s="4"/>
      <c r="C4" s="4"/>
      <c r="D4" s="4"/>
      <c r="E4" s="3"/>
      <c r="F4" s="4"/>
      <c r="G4" s="4"/>
      <c r="H4" s="4"/>
      <c r="I4" s="4"/>
      <c r="J4" s="3"/>
      <c r="K4" s="4"/>
      <c r="L4" s="4"/>
      <c r="M4" s="4"/>
      <c r="N4" s="4"/>
      <c r="O4" s="3"/>
      <c r="P4" s="3"/>
    </row>
    <row r="5" spans="1:16" ht="191.25" customHeight="1">
      <c r="A5" s="83" t="s">
        <v>0</v>
      </c>
      <c r="B5" s="91" t="s">
        <v>58</v>
      </c>
      <c r="C5" s="92"/>
      <c r="D5" s="92"/>
      <c r="E5" s="85" t="s">
        <v>33</v>
      </c>
      <c r="F5" s="91" t="s">
        <v>5</v>
      </c>
      <c r="G5" s="92"/>
      <c r="H5" s="92"/>
      <c r="I5" s="93"/>
      <c r="J5" s="85" t="s">
        <v>32</v>
      </c>
      <c r="K5" s="91" t="s">
        <v>6</v>
      </c>
      <c r="L5" s="92"/>
      <c r="M5" s="92"/>
      <c r="N5" s="93"/>
      <c r="O5" s="87" t="s">
        <v>62</v>
      </c>
      <c r="P5" s="87"/>
    </row>
    <row r="6" spans="1:16" ht="37.5" customHeight="1">
      <c r="A6" s="84"/>
      <c r="B6" s="5" t="s">
        <v>8</v>
      </c>
      <c r="C6" s="5" t="s">
        <v>8</v>
      </c>
      <c r="D6" s="5" t="s">
        <v>8</v>
      </c>
      <c r="E6" s="86"/>
      <c r="F6" s="5" t="s">
        <v>8</v>
      </c>
      <c r="G6" s="5" t="s">
        <v>8</v>
      </c>
      <c r="H6" s="5" t="s">
        <v>8</v>
      </c>
      <c r="I6" s="5" t="s">
        <v>9</v>
      </c>
      <c r="J6" s="86"/>
      <c r="K6" s="5" t="s">
        <v>8</v>
      </c>
      <c r="L6" s="5" t="s">
        <v>8</v>
      </c>
      <c r="M6" s="5" t="s">
        <v>8</v>
      </c>
      <c r="N6" s="5" t="s">
        <v>9</v>
      </c>
      <c r="O6" s="6" t="s">
        <v>10</v>
      </c>
      <c r="P6" s="6" t="s">
        <v>11</v>
      </c>
    </row>
    <row r="7" spans="1:16" ht="14.25" customHeight="1">
      <c r="A7" s="7">
        <v>1</v>
      </c>
      <c r="B7" s="8">
        <v>2</v>
      </c>
      <c r="C7" s="9">
        <v>3</v>
      </c>
      <c r="D7" s="8">
        <v>4</v>
      </c>
      <c r="E7" s="9">
        <v>5</v>
      </c>
      <c r="F7" s="8" t="s">
        <v>12</v>
      </c>
      <c r="G7" s="10" t="s">
        <v>13</v>
      </c>
      <c r="H7" s="8" t="s">
        <v>14</v>
      </c>
      <c r="I7" s="8" t="s">
        <v>15</v>
      </c>
      <c r="J7" s="8">
        <v>10</v>
      </c>
      <c r="K7" s="8" t="s">
        <v>16</v>
      </c>
      <c r="L7" s="8" t="s">
        <v>17</v>
      </c>
      <c r="M7" s="8" t="s">
        <v>18</v>
      </c>
      <c r="N7" s="11" t="s">
        <v>19</v>
      </c>
      <c r="O7" s="12" t="s">
        <v>20</v>
      </c>
      <c r="P7" s="12" t="s">
        <v>21</v>
      </c>
    </row>
    <row r="8" spans="1:16" ht="17.25" customHeight="1">
      <c r="A8" s="13"/>
      <c r="B8" s="14"/>
      <c r="C8" s="15"/>
      <c r="D8" s="14"/>
      <c r="E8" s="15"/>
      <c r="F8" s="14"/>
      <c r="G8" s="16"/>
      <c r="H8" s="14"/>
      <c r="I8" s="14"/>
      <c r="J8" s="14"/>
      <c r="K8" s="14"/>
      <c r="L8" s="14"/>
      <c r="M8" s="14"/>
      <c r="N8" s="17"/>
      <c r="O8" s="18"/>
      <c r="P8" s="18"/>
    </row>
    <row r="9" spans="1:16" ht="17.25" customHeight="1">
      <c r="A9" s="13"/>
      <c r="B9" s="14"/>
      <c r="C9" s="15"/>
      <c r="D9" s="14"/>
      <c r="E9" s="15"/>
      <c r="F9" s="14"/>
      <c r="G9" s="16"/>
      <c r="H9" s="14"/>
      <c r="I9" s="14"/>
      <c r="J9" s="14"/>
      <c r="K9" s="14"/>
      <c r="L9" s="14"/>
      <c r="M9" s="14"/>
      <c r="N9" s="17"/>
      <c r="O9" s="18"/>
      <c r="P9" s="18"/>
    </row>
    <row r="10" spans="1:16" ht="17.25" customHeight="1">
      <c r="A10" s="19" t="s">
        <v>22</v>
      </c>
      <c r="B10" s="20" t="s">
        <v>23</v>
      </c>
      <c r="C10" s="20" t="s">
        <v>23</v>
      </c>
      <c r="D10" s="20" t="s">
        <v>23</v>
      </c>
      <c r="E10" s="20" t="s">
        <v>23</v>
      </c>
      <c r="F10" s="20"/>
      <c r="G10" s="20"/>
      <c r="H10" s="20"/>
      <c r="I10" s="20"/>
      <c r="J10" s="20" t="s">
        <v>23</v>
      </c>
      <c r="K10" s="20"/>
      <c r="L10" s="20"/>
      <c r="M10" s="20"/>
      <c r="N10" s="21"/>
      <c r="O10" s="22"/>
      <c r="P10" s="22"/>
    </row>
    <row r="11" spans="2:16" ht="32.25" customHeight="1">
      <c r="B11" s="23"/>
      <c r="C11" s="24"/>
      <c r="D11" s="25" t="s">
        <v>24</v>
      </c>
      <c r="E11" s="23"/>
      <c r="F11" s="24"/>
      <c r="G11" s="24"/>
      <c r="H11" s="26"/>
      <c r="I11" s="26"/>
      <c r="J11" s="24"/>
      <c r="K11" s="24"/>
      <c r="L11" s="27"/>
      <c r="M11" s="26"/>
      <c r="N11" s="26"/>
      <c r="O11" s="24"/>
      <c r="P11" s="24"/>
    </row>
    <row r="12" spans="2:16" ht="12.75">
      <c r="B12" s="23"/>
      <c r="C12" s="24"/>
      <c r="D12" s="28" t="s">
        <v>25</v>
      </c>
      <c r="E12" s="23"/>
      <c r="F12" s="24"/>
      <c r="G12" s="24"/>
      <c r="H12" s="88" t="s">
        <v>26</v>
      </c>
      <c r="I12" s="88"/>
      <c r="J12" s="29"/>
      <c r="K12" s="24"/>
      <c r="L12" s="89" t="s">
        <v>27</v>
      </c>
      <c r="M12" s="89"/>
      <c r="N12" s="89"/>
      <c r="O12" s="24"/>
      <c r="P12" s="24"/>
    </row>
    <row r="13" spans="2:16" ht="31.5" customHeight="1">
      <c r="B13" s="23"/>
      <c r="C13" s="24"/>
      <c r="D13" s="25" t="s">
        <v>28</v>
      </c>
      <c r="E13" s="23"/>
      <c r="F13" s="24"/>
      <c r="G13" s="24"/>
      <c r="H13" s="26"/>
      <c r="I13" s="26"/>
      <c r="J13" s="24"/>
      <c r="K13" s="24"/>
      <c r="L13" s="30"/>
      <c r="M13" s="31"/>
      <c r="N13" s="24"/>
      <c r="O13" s="24"/>
      <c r="P13" s="24"/>
    </row>
    <row r="14" spans="2:16" ht="12.75">
      <c r="B14" s="23"/>
      <c r="C14" s="24"/>
      <c r="D14" s="23"/>
      <c r="E14" s="23"/>
      <c r="F14" s="24"/>
      <c r="G14" s="24"/>
      <c r="H14" s="88" t="s">
        <v>26</v>
      </c>
      <c r="I14" s="88"/>
      <c r="J14" s="29"/>
      <c r="K14" s="24"/>
      <c r="L14" s="89" t="s">
        <v>27</v>
      </c>
      <c r="M14" s="89"/>
      <c r="N14" s="89"/>
      <c r="O14" s="24"/>
      <c r="P14" s="24"/>
    </row>
    <row r="15" spans="2:16" ht="26.25" customHeight="1">
      <c r="B15" s="23"/>
      <c r="C15" s="24"/>
      <c r="D15" s="25" t="s">
        <v>29</v>
      </c>
      <c r="E15" s="23"/>
      <c r="F15" s="24"/>
      <c r="G15" s="24"/>
      <c r="H15" s="26"/>
      <c r="I15" s="26"/>
      <c r="J15" s="24"/>
      <c r="K15" s="24"/>
      <c r="L15" s="30"/>
      <c r="M15" s="31"/>
      <c r="N15" s="24"/>
      <c r="O15" s="24"/>
      <c r="P15" s="26"/>
    </row>
    <row r="16" spans="2:16" ht="12.75">
      <c r="B16" s="23"/>
      <c r="C16" s="24"/>
      <c r="D16" s="23"/>
      <c r="E16" s="23"/>
      <c r="F16" s="24"/>
      <c r="G16" s="24"/>
      <c r="H16" s="88" t="s">
        <v>26</v>
      </c>
      <c r="I16" s="88"/>
      <c r="J16" s="29"/>
      <c r="K16" s="24"/>
      <c r="L16" s="89" t="s">
        <v>27</v>
      </c>
      <c r="M16" s="89"/>
      <c r="N16" s="89"/>
      <c r="P16" s="29" t="s">
        <v>30</v>
      </c>
    </row>
    <row r="17" spans="2:16" ht="24.75" customHeight="1">
      <c r="B17" s="23"/>
      <c r="D17" s="25" t="s">
        <v>31</v>
      </c>
      <c r="E17" s="23"/>
      <c r="H17" s="26"/>
      <c r="I17" s="26"/>
      <c r="J17" s="24"/>
      <c r="L17" s="30"/>
      <c r="M17" s="31"/>
      <c r="P17" s="2"/>
    </row>
    <row r="18" spans="2:14" ht="12.75">
      <c r="B18" s="23"/>
      <c r="D18" s="28" t="s">
        <v>25</v>
      </c>
      <c r="E18" s="23"/>
      <c r="H18" s="88" t="s">
        <v>26</v>
      </c>
      <c r="I18" s="88"/>
      <c r="J18" s="29"/>
      <c r="L18" s="89" t="s">
        <v>27</v>
      </c>
      <c r="M18" s="89"/>
      <c r="N18" s="89"/>
    </row>
  </sheetData>
  <mergeCells count="18">
    <mergeCell ref="I1:P1"/>
    <mergeCell ref="A2:P2"/>
    <mergeCell ref="A3:P3"/>
    <mergeCell ref="A5:A6"/>
    <mergeCell ref="B5:D5"/>
    <mergeCell ref="E5:E6"/>
    <mergeCell ref="F5:I5"/>
    <mergeCell ref="J5:J6"/>
    <mergeCell ref="K5:N5"/>
    <mergeCell ref="O5:P5"/>
    <mergeCell ref="H12:I12"/>
    <mergeCell ref="L12:N12"/>
    <mergeCell ref="H14:I14"/>
    <mergeCell ref="L14:N14"/>
    <mergeCell ref="H16:I16"/>
    <mergeCell ref="L16:N16"/>
    <mergeCell ref="H18:I18"/>
    <mergeCell ref="L18:N18"/>
  </mergeCells>
  <printOptions/>
  <pageMargins left="0.43" right="0.26" top="0.19" bottom="0.18" header="0.19" footer="0.18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workbookViewId="0" topLeftCell="A1">
      <selection activeCell="G8" sqref="G8:H9"/>
    </sheetView>
  </sheetViews>
  <sheetFormatPr defaultColWidth="9.00390625" defaultRowHeight="12.75"/>
  <cols>
    <col min="1" max="1" width="23.375" style="0" customWidth="1"/>
    <col min="2" max="2" width="18.75390625" style="0" customWidth="1"/>
    <col min="3" max="5" width="12.75390625" style="0" customWidth="1"/>
    <col min="6" max="6" width="14.00390625" style="0" customWidth="1"/>
    <col min="7" max="7" width="16.00390625" style="0" customWidth="1"/>
    <col min="8" max="8" width="20.375" style="0" customWidth="1"/>
    <col min="9" max="10" width="17.25390625" style="0" customWidth="1"/>
  </cols>
  <sheetData>
    <row r="1" spans="1:10" ht="81.75" customHeight="1">
      <c r="A1" s="39"/>
      <c r="B1" s="39"/>
      <c r="C1" s="39"/>
      <c r="D1" s="39"/>
      <c r="E1" s="96" t="s">
        <v>3</v>
      </c>
      <c r="F1" s="96"/>
      <c r="G1" s="96"/>
      <c r="H1" s="96"/>
      <c r="I1" s="96"/>
      <c r="J1" s="96"/>
    </row>
    <row r="2" spans="1:10" ht="66" customHeight="1">
      <c r="A2" s="97" t="s">
        <v>4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5.75" customHeight="1">
      <c r="A3" s="39"/>
      <c r="B3" s="97" t="s">
        <v>42</v>
      </c>
      <c r="C3" s="97"/>
      <c r="D3" s="97"/>
      <c r="E3" s="97"/>
      <c r="F3" s="97"/>
      <c r="G3" s="97"/>
      <c r="H3" s="97"/>
      <c r="I3" s="97"/>
      <c r="J3" s="97"/>
    </row>
    <row r="4" spans="1:10" ht="15.75">
      <c r="A4" s="39"/>
      <c r="B4" s="40"/>
      <c r="C4" s="41"/>
      <c r="D4" s="41"/>
      <c r="E4" s="41"/>
      <c r="F4" s="40"/>
      <c r="G4" s="40"/>
      <c r="H4" s="40"/>
      <c r="I4" s="40"/>
      <c r="J4" s="40"/>
    </row>
    <row r="5" spans="1:10" ht="166.5" customHeight="1">
      <c r="A5" s="101" t="s">
        <v>54</v>
      </c>
      <c r="B5" s="101" t="s">
        <v>0</v>
      </c>
      <c r="C5" s="98" t="s">
        <v>58</v>
      </c>
      <c r="D5" s="99"/>
      <c r="E5" s="99"/>
      <c r="F5" s="100"/>
      <c r="G5" s="101" t="s">
        <v>33</v>
      </c>
      <c r="H5" s="101" t="s">
        <v>59</v>
      </c>
      <c r="I5" s="103" t="s">
        <v>7</v>
      </c>
      <c r="J5" s="103"/>
    </row>
    <row r="6" spans="1:10" ht="31.5" customHeight="1">
      <c r="A6" s="102"/>
      <c r="B6" s="102"/>
      <c r="C6" s="64" t="s">
        <v>8</v>
      </c>
      <c r="D6" s="64" t="s">
        <v>8</v>
      </c>
      <c r="E6" s="64" t="s">
        <v>8</v>
      </c>
      <c r="F6" s="64" t="s">
        <v>53</v>
      </c>
      <c r="G6" s="102"/>
      <c r="H6" s="102"/>
      <c r="I6" s="63" t="s">
        <v>10</v>
      </c>
      <c r="J6" s="63" t="s">
        <v>11</v>
      </c>
    </row>
    <row r="7" spans="1:10" ht="14.25" customHeight="1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 t="s">
        <v>55</v>
      </c>
      <c r="G7" s="42">
        <v>7</v>
      </c>
      <c r="H7" s="42">
        <v>8</v>
      </c>
      <c r="I7" s="42" t="s">
        <v>56</v>
      </c>
      <c r="J7" s="42" t="s">
        <v>57</v>
      </c>
    </row>
    <row r="8" spans="1:10" ht="17.25" customHeight="1">
      <c r="A8" s="43" t="s">
        <v>63</v>
      </c>
      <c r="B8" s="44"/>
      <c r="C8" s="32">
        <v>7792.6</v>
      </c>
      <c r="D8" s="46"/>
      <c r="E8" s="45"/>
      <c r="F8" s="45"/>
      <c r="G8" s="46">
        <v>10.37</v>
      </c>
      <c r="H8" s="45">
        <v>8.71</v>
      </c>
      <c r="I8" s="47">
        <f>ROUND(C8*(G8-H8),2)</f>
        <v>12935.72</v>
      </c>
      <c r="J8" s="47">
        <f>ROUND(I8/1.18,2)</f>
        <v>10962.47</v>
      </c>
    </row>
    <row r="9" spans="1:10" ht="17.25" customHeight="1">
      <c r="A9" s="43"/>
      <c r="B9" s="44"/>
      <c r="C9" s="32">
        <v>4626.7</v>
      </c>
      <c r="D9" s="46"/>
      <c r="E9" s="45"/>
      <c r="F9" s="45"/>
      <c r="G9" s="46">
        <v>4.02</v>
      </c>
      <c r="H9" s="45">
        <v>3.17</v>
      </c>
      <c r="I9" s="47">
        <f>ROUND(C9*(G9-H9),2)</f>
        <v>3932.7</v>
      </c>
      <c r="J9" s="47">
        <f>ROUND(I9/1.18,2)</f>
        <v>3332.8</v>
      </c>
    </row>
    <row r="10" spans="1:10" ht="17.25" customHeight="1">
      <c r="A10" s="48" t="s">
        <v>22</v>
      </c>
      <c r="B10" s="48"/>
      <c r="C10" s="49"/>
      <c r="D10" s="49"/>
      <c r="E10" s="49"/>
      <c r="F10" s="49"/>
      <c r="G10" s="49" t="s">
        <v>23</v>
      </c>
      <c r="H10" s="49" t="s">
        <v>23</v>
      </c>
      <c r="I10" s="50"/>
      <c r="J10" s="50">
        <f>SUM(J8:J9)</f>
        <v>14295.27</v>
      </c>
    </row>
    <row r="11" spans="1:11" ht="32.25" customHeight="1">
      <c r="A11" s="51" t="s">
        <v>24</v>
      </c>
      <c r="B11" s="52"/>
      <c r="C11" s="53"/>
      <c r="D11" s="53"/>
      <c r="E11" s="54"/>
      <c r="F11" s="55"/>
      <c r="G11" s="53"/>
      <c r="H11" s="54"/>
      <c r="I11" s="39"/>
      <c r="J11" s="54">
        <f>J10*12</f>
        <v>171543.24</v>
      </c>
      <c r="K11" s="24"/>
    </row>
    <row r="12" spans="1:11" ht="12.75">
      <c r="A12" s="56" t="s">
        <v>25</v>
      </c>
      <c r="B12" s="52"/>
      <c r="C12" s="95" t="s">
        <v>26</v>
      </c>
      <c r="D12" s="95"/>
      <c r="E12" s="57"/>
      <c r="F12" s="94" t="s">
        <v>27</v>
      </c>
      <c r="G12" s="94"/>
      <c r="H12" s="58"/>
      <c r="I12" s="39"/>
      <c r="J12" s="54"/>
      <c r="K12" s="24"/>
    </row>
    <row r="13" spans="1:11" ht="31.5" customHeight="1">
      <c r="A13" s="51" t="s">
        <v>28</v>
      </c>
      <c r="B13" s="52"/>
      <c r="C13" s="53"/>
      <c r="D13" s="53"/>
      <c r="E13" s="54"/>
      <c r="F13" s="59"/>
      <c r="G13" s="60"/>
      <c r="H13" s="54"/>
      <c r="I13" s="39"/>
      <c r="J13" s="54"/>
      <c r="K13" s="24"/>
    </row>
    <row r="14" spans="1:11" ht="12.75">
      <c r="A14" s="52"/>
      <c r="B14" s="52"/>
      <c r="C14" s="95" t="s">
        <v>26</v>
      </c>
      <c r="D14" s="95"/>
      <c r="E14" s="57"/>
      <c r="F14" s="94" t="s">
        <v>27</v>
      </c>
      <c r="G14" s="94"/>
      <c r="H14" s="58"/>
      <c r="I14" s="39"/>
      <c r="J14" s="54"/>
      <c r="K14" s="24"/>
    </row>
    <row r="15" spans="1:11" ht="26.25" customHeight="1">
      <c r="A15" s="51" t="s">
        <v>29</v>
      </c>
      <c r="B15" s="52"/>
      <c r="C15" s="53"/>
      <c r="D15" s="53"/>
      <c r="E15" s="54"/>
      <c r="F15" s="59"/>
      <c r="G15" s="60"/>
      <c r="H15" s="54"/>
      <c r="I15" s="61"/>
      <c r="J15" s="54"/>
      <c r="K15" s="24"/>
    </row>
    <row r="16" spans="1:10" ht="12.75">
      <c r="A16" s="52"/>
      <c r="B16" s="52"/>
      <c r="C16" s="95" t="s">
        <v>26</v>
      </c>
      <c r="D16" s="95"/>
      <c r="E16" s="57"/>
      <c r="F16" s="94" t="s">
        <v>27</v>
      </c>
      <c r="G16" s="94"/>
      <c r="H16" s="58"/>
      <c r="I16" s="57" t="s">
        <v>30</v>
      </c>
      <c r="J16" s="39"/>
    </row>
    <row r="17" spans="1:11" ht="24.75" customHeight="1">
      <c r="A17" s="51" t="s">
        <v>31</v>
      </c>
      <c r="B17" s="52"/>
      <c r="C17" s="53"/>
      <c r="D17" s="53"/>
      <c r="E17" s="54"/>
      <c r="F17" s="59"/>
      <c r="G17" s="60"/>
      <c r="H17" s="62"/>
      <c r="I17" s="39"/>
      <c r="J17" s="39"/>
      <c r="K17" s="2"/>
    </row>
    <row r="18" spans="1:10" ht="12.75">
      <c r="A18" s="56" t="s">
        <v>25</v>
      </c>
      <c r="B18" s="52"/>
      <c r="C18" s="95" t="s">
        <v>26</v>
      </c>
      <c r="D18" s="95"/>
      <c r="E18" s="57"/>
      <c r="F18" s="94" t="s">
        <v>27</v>
      </c>
      <c r="G18" s="94"/>
      <c r="H18" s="58"/>
      <c r="I18" s="39"/>
      <c r="J18" s="39"/>
    </row>
  </sheetData>
  <mergeCells count="17">
    <mergeCell ref="E1:J1"/>
    <mergeCell ref="A2:J2"/>
    <mergeCell ref="C5:F5"/>
    <mergeCell ref="A5:A6"/>
    <mergeCell ref="B3:J3"/>
    <mergeCell ref="B5:B6"/>
    <mergeCell ref="G5:G6"/>
    <mergeCell ref="H5:H6"/>
    <mergeCell ref="I5:J5"/>
    <mergeCell ref="C16:D16"/>
    <mergeCell ref="C18:D18"/>
    <mergeCell ref="F16:G16"/>
    <mergeCell ref="F18:G18"/>
    <mergeCell ref="F12:G12"/>
    <mergeCell ref="F14:G14"/>
    <mergeCell ref="C12:D12"/>
    <mergeCell ref="C14:D14"/>
  </mergeCells>
  <printOptions/>
  <pageMargins left="0.43" right="0.26" top="0.19" bottom="0.18" header="0.19" footer="0.18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workbookViewId="0" topLeftCell="A7">
      <selection activeCell="A2" sqref="A2:J2"/>
    </sheetView>
  </sheetViews>
  <sheetFormatPr defaultColWidth="9.00390625" defaultRowHeight="12.75"/>
  <cols>
    <col min="1" max="1" width="21.25390625" style="0" customWidth="1"/>
    <col min="2" max="2" width="18.75390625" style="0" customWidth="1"/>
    <col min="3" max="5" width="12.75390625" style="0" customWidth="1"/>
    <col min="6" max="6" width="14.00390625" style="0" customWidth="1"/>
    <col min="7" max="7" width="16.00390625" style="0" customWidth="1"/>
    <col min="8" max="8" width="20.375" style="0" customWidth="1"/>
    <col min="9" max="9" width="19.125" style="0" customWidth="1"/>
    <col min="10" max="10" width="22.375" style="0" customWidth="1"/>
  </cols>
  <sheetData>
    <row r="1" spans="1:10" ht="81.75" customHeight="1">
      <c r="A1" s="39"/>
      <c r="B1" s="39"/>
      <c r="C1" s="39"/>
      <c r="D1" s="39"/>
      <c r="E1" s="96" t="s">
        <v>80</v>
      </c>
      <c r="F1" s="96"/>
      <c r="G1" s="96"/>
      <c r="H1" s="96"/>
      <c r="I1" s="96"/>
      <c r="J1" s="96"/>
    </row>
    <row r="2" spans="1:10" ht="66" customHeight="1">
      <c r="A2" s="97" t="s">
        <v>79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5.75" customHeight="1">
      <c r="A3" s="39"/>
      <c r="B3" s="97" t="s">
        <v>42</v>
      </c>
      <c r="C3" s="97"/>
      <c r="D3" s="97"/>
      <c r="E3" s="97"/>
      <c r="F3" s="97"/>
      <c r="G3" s="97"/>
      <c r="H3" s="97"/>
      <c r="I3" s="97"/>
      <c r="J3" s="97"/>
    </row>
    <row r="4" spans="1:10" ht="15.75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0" ht="24" customHeight="1">
      <c r="A5" s="104" t="s">
        <v>54</v>
      </c>
      <c r="B5" s="104" t="s">
        <v>0</v>
      </c>
      <c r="C5" s="104" t="s">
        <v>58</v>
      </c>
      <c r="D5" s="104"/>
      <c r="E5" s="104"/>
      <c r="F5" s="104"/>
      <c r="G5" s="105" t="s">
        <v>72</v>
      </c>
      <c r="H5" s="105"/>
      <c r="I5" s="103" t="s">
        <v>81</v>
      </c>
      <c r="J5" s="103"/>
    </row>
    <row r="6" spans="1:10" ht="95.25" customHeight="1">
      <c r="A6" s="104"/>
      <c r="B6" s="104"/>
      <c r="C6" s="104"/>
      <c r="D6" s="104"/>
      <c r="E6" s="104"/>
      <c r="F6" s="104"/>
      <c r="G6" s="104" t="s">
        <v>74</v>
      </c>
      <c r="H6" s="104" t="s">
        <v>73</v>
      </c>
      <c r="I6" s="103"/>
      <c r="J6" s="103"/>
    </row>
    <row r="7" spans="1:10" ht="132.75" customHeight="1">
      <c r="A7" s="104"/>
      <c r="B7" s="104"/>
      <c r="C7" s="64" t="s">
        <v>8</v>
      </c>
      <c r="D7" s="64" t="s">
        <v>8</v>
      </c>
      <c r="E7" s="64" t="s">
        <v>8</v>
      </c>
      <c r="F7" s="64" t="s">
        <v>53</v>
      </c>
      <c r="G7" s="104"/>
      <c r="H7" s="104"/>
      <c r="I7" s="76" t="s">
        <v>75</v>
      </c>
      <c r="J7" s="76" t="s">
        <v>76</v>
      </c>
    </row>
    <row r="8" spans="1:10" ht="14.25" customHeight="1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 t="s">
        <v>55</v>
      </c>
      <c r="G8" s="42">
        <v>7</v>
      </c>
      <c r="H8" s="42">
        <v>8</v>
      </c>
      <c r="I8" s="42" t="s">
        <v>77</v>
      </c>
      <c r="J8" s="42" t="s">
        <v>78</v>
      </c>
    </row>
    <row r="9" spans="1:10" ht="17.25" customHeight="1">
      <c r="A9" s="43"/>
      <c r="B9" s="44"/>
      <c r="C9" s="43"/>
      <c r="D9" s="44"/>
      <c r="E9" s="77"/>
      <c r="F9" s="77"/>
      <c r="G9" s="44"/>
      <c r="H9" s="77"/>
      <c r="I9" s="78"/>
      <c r="J9" s="78"/>
    </row>
    <row r="10" spans="1:10" ht="17.25" customHeight="1">
      <c r="A10" s="43"/>
      <c r="B10" s="44"/>
      <c r="C10" s="43"/>
      <c r="D10" s="44"/>
      <c r="E10" s="77"/>
      <c r="F10" s="77"/>
      <c r="G10" s="44"/>
      <c r="H10" s="77"/>
      <c r="I10" s="78"/>
      <c r="J10" s="78"/>
    </row>
    <row r="11" spans="1:10" ht="17.25" customHeight="1">
      <c r="A11" s="79" t="s">
        <v>22</v>
      </c>
      <c r="B11" s="79"/>
      <c r="C11" s="80"/>
      <c r="D11" s="80"/>
      <c r="E11" s="80"/>
      <c r="F11" s="80"/>
      <c r="G11" s="80" t="s">
        <v>23</v>
      </c>
      <c r="H11" s="80" t="s">
        <v>23</v>
      </c>
      <c r="I11" s="81"/>
      <c r="J11" s="81"/>
    </row>
    <row r="12" spans="1:11" ht="32.25" customHeight="1">
      <c r="A12" s="51" t="s">
        <v>24</v>
      </c>
      <c r="B12" s="52"/>
      <c r="C12" s="53"/>
      <c r="D12" s="53"/>
      <c r="E12" s="54"/>
      <c r="F12" s="55"/>
      <c r="G12" s="53"/>
      <c r="H12" s="54"/>
      <c r="I12" s="39"/>
      <c r="J12" s="54"/>
      <c r="K12" s="24"/>
    </row>
    <row r="13" spans="1:11" ht="12.75">
      <c r="A13" s="56" t="s">
        <v>25</v>
      </c>
      <c r="B13" s="52"/>
      <c r="C13" s="95" t="s">
        <v>26</v>
      </c>
      <c r="D13" s="95"/>
      <c r="E13" s="57"/>
      <c r="F13" s="94" t="s">
        <v>27</v>
      </c>
      <c r="G13" s="94"/>
      <c r="H13" s="58"/>
      <c r="I13" s="39"/>
      <c r="J13" s="54"/>
      <c r="K13" s="24"/>
    </row>
    <row r="14" spans="1:11" ht="31.5" customHeight="1">
      <c r="A14" s="51" t="s">
        <v>28</v>
      </c>
      <c r="B14" s="52"/>
      <c r="C14" s="53"/>
      <c r="D14" s="53"/>
      <c r="E14" s="54"/>
      <c r="F14" s="59"/>
      <c r="G14" s="60"/>
      <c r="H14" s="54"/>
      <c r="I14" s="39"/>
      <c r="J14" s="54"/>
      <c r="K14" s="24"/>
    </row>
    <row r="15" spans="1:11" ht="12.75">
      <c r="A15" s="52"/>
      <c r="B15" s="52"/>
      <c r="C15" s="95" t="s">
        <v>26</v>
      </c>
      <c r="D15" s="95"/>
      <c r="E15" s="57"/>
      <c r="F15" s="94" t="s">
        <v>27</v>
      </c>
      <c r="G15" s="94"/>
      <c r="H15" s="58"/>
      <c r="I15" s="39"/>
      <c r="J15" s="54"/>
      <c r="K15" s="24"/>
    </row>
    <row r="16" spans="1:11" ht="26.25" customHeight="1">
      <c r="A16" s="51" t="s">
        <v>29</v>
      </c>
      <c r="B16" s="52"/>
      <c r="C16" s="53"/>
      <c r="D16" s="53"/>
      <c r="E16" s="54"/>
      <c r="F16" s="59"/>
      <c r="G16" s="60"/>
      <c r="H16" s="54"/>
      <c r="I16" s="61"/>
      <c r="J16" s="54"/>
      <c r="K16" s="24"/>
    </row>
    <row r="17" spans="1:10" ht="12.75">
      <c r="A17" s="52"/>
      <c r="B17" s="52"/>
      <c r="C17" s="95" t="s">
        <v>26</v>
      </c>
      <c r="D17" s="95"/>
      <c r="E17" s="57"/>
      <c r="F17" s="94" t="s">
        <v>27</v>
      </c>
      <c r="G17" s="94"/>
      <c r="H17" s="58"/>
      <c r="I17" s="57" t="s">
        <v>30</v>
      </c>
      <c r="J17" s="39"/>
    </row>
    <row r="18" spans="1:11" ht="24.75" customHeight="1">
      <c r="A18" s="51" t="s">
        <v>31</v>
      </c>
      <c r="B18" s="52"/>
      <c r="C18" s="53"/>
      <c r="D18" s="53"/>
      <c r="E18" s="54"/>
      <c r="F18" s="59"/>
      <c r="G18" s="60"/>
      <c r="H18" s="62"/>
      <c r="I18" s="39"/>
      <c r="J18" s="39"/>
      <c r="K18" s="2"/>
    </row>
    <row r="19" spans="1:10" ht="12.75">
      <c r="A19" s="56" t="s">
        <v>25</v>
      </c>
      <c r="B19" s="52"/>
      <c r="C19" s="95" t="s">
        <v>26</v>
      </c>
      <c r="D19" s="95"/>
      <c r="E19" s="57"/>
      <c r="F19" s="94" t="s">
        <v>27</v>
      </c>
      <c r="G19" s="94"/>
      <c r="H19" s="58"/>
      <c r="I19" s="39"/>
      <c r="J19" s="39"/>
    </row>
  </sheetData>
  <mergeCells count="18">
    <mergeCell ref="F13:G13"/>
    <mergeCell ref="F15:G15"/>
    <mergeCell ref="C13:D13"/>
    <mergeCell ref="C15:D15"/>
    <mergeCell ref="C17:D17"/>
    <mergeCell ref="C19:D19"/>
    <mergeCell ref="F17:G17"/>
    <mergeCell ref="F19:G19"/>
    <mergeCell ref="E1:J1"/>
    <mergeCell ref="A2:J2"/>
    <mergeCell ref="B3:J3"/>
    <mergeCell ref="G6:G7"/>
    <mergeCell ref="H6:H7"/>
    <mergeCell ref="G5:H5"/>
    <mergeCell ref="I5:J6"/>
    <mergeCell ref="C5:F6"/>
    <mergeCell ref="B5:B7"/>
    <mergeCell ref="A5:A7"/>
  </mergeCells>
  <printOptions/>
  <pageMargins left="0.21" right="0.19" top="0.19" bottom="0.18" header="0.19" footer="0.18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3">
      <selection activeCell="D42" sqref="D42"/>
    </sheetView>
  </sheetViews>
  <sheetFormatPr defaultColWidth="9.00390625" defaultRowHeight="12.75"/>
  <cols>
    <col min="2" max="5" width="13.625" style="1" customWidth="1"/>
    <col min="6" max="6" width="13.625" style="0" customWidth="1"/>
  </cols>
  <sheetData>
    <row r="2" spans="1:6" ht="12.75">
      <c r="A2" s="32"/>
      <c r="B2" s="33" t="s">
        <v>36</v>
      </c>
      <c r="C2" s="33" t="s">
        <v>37</v>
      </c>
      <c r="D2" s="33" t="s">
        <v>38</v>
      </c>
      <c r="E2" s="33" t="s">
        <v>39</v>
      </c>
      <c r="F2" s="35" t="s">
        <v>41</v>
      </c>
    </row>
    <row r="3" spans="1:6" ht="36" customHeight="1">
      <c r="A3" s="32" t="s">
        <v>1</v>
      </c>
      <c r="B3" s="34">
        <v>2580.18</v>
      </c>
      <c r="C3" s="34">
        <v>2580.18</v>
      </c>
      <c r="D3" s="34">
        <v>2580.18</v>
      </c>
      <c r="E3" s="34">
        <v>2580.18</v>
      </c>
      <c r="F3" s="34">
        <f>SUM(B3:E3)</f>
        <v>10320.72</v>
      </c>
    </row>
    <row r="4" spans="1:6" ht="36" customHeight="1">
      <c r="A4" s="32" t="s">
        <v>34</v>
      </c>
      <c r="B4" s="34">
        <v>543.74</v>
      </c>
      <c r="C4" s="34">
        <v>543.74</v>
      </c>
      <c r="D4" s="34">
        <v>543.74</v>
      </c>
      <c r="E4" s="34">
        <v>543.74</v>
      </c>
      <c r="F4" s="34">
        <f>SUM(B4:E4)</f>
        <v>2174.96</v>
      </c>
    </row>
    <row r="5" spans="1:6" ht="36" customHeight="1">
      <c r="A5" s="32" t="s">
        <v>35</v>
      </c>
      <c r="B5" s="34">
        <v>212.69</v>
      </c>
      <c r="C5" s="34">
        <v>212.69</v>
      </c>
      <c r="D5" s="34">
        <v>212.69</v>
      </c>
      <c r="E5" s="34">
        <v>212.69</v>
      </c>
      <c r="F5" s="34">
        <f>SUM(B5:E5)</f>
        <v>850.76</v>
      </c>
    </row>
    <row r="6" spans="1:6" ht="33.75" customHeight="1">
      <c r="A6" s="32" t="s">
        <v>40</v>
      </c>
      <c r="B6" s="34">
        <f>SUM(B3:B5)</f>
        <v>3336.61</v>
      </c>
      <c r="C6" s="34">
        <f>SUM(C3:C5)</f>
        <v>3336.61</v>
      </c>
      <c r="D6" s="34">
        <f>SUM(D3:D5)</f>
        <v>3336.61</v>
      </c>
      <c r="E6" s="34">
        <f>SUM(E3:E5)</f>
        <v>3336.61</v>
      </c>
      <c r="F6" s="34">
        <f>SUM(B6:E6)</f>
        <v>13346.44</v>
      </c>
    </row>
    <row r="7" ht="24.7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2">
      <selection activeCell="B15" sqref="B15"/>
    </sheetView>
  </sheetViews>
  <sheetFormatPr defaultColWidth="9.00390625" defaultRowHeight="12.75"/>
  <cols>
    <col min="1" max="1" width="26.875" style="0" customWidth="1"/>
    <col min="2" max="2" width="16.375" style="0" customWidth="1"/>
    <col min="3" max="3" width="19.00390625" style="1" customWidth="1"/>
    <col min="4" max="7" width="13.625" style="1" customWidth="1"/>
    <col min="8" max="8" width="13.625" style="0" customWidth="1"/>
  </cols>
  <sheetData>
    <row r="2" spans="1:8" ht="38.25">
      <c r="A2" s="32"/>
      <c r="B2" s="32" t="s">
        <v>52</v>
      </c>
      <c r="C2" s="36" t="s">
        <v>48</v>
      </c>
      <c r="D2" s="33" t="s">
        <v>36</v>
      </c>
      <c r="E2" s="33" t="s">
        <v>37</v>
      </c>
      <c r="F2" s="33" t="s">
        <v>38</v>
      </c>
      <c r="G2" s="33" t="s">
        <v>39</v>
      </c>
      <c r="H2" s="35" t="s">
        <v>41</v>
      </c>
    </row>
    <row r="3" spans="1:8" ht="39" customHeight="1">
      <c r="A3" s="32" t="s">
        <v>1</v>
      </c>
      <c r="B3" s="34">
        <v>0</v>
      </c>
      <c r="C3" s="34">
        <v>0</v>
      </c>
      <c r="D3" s="34"/>
      <c r="E3" s="34"/>
      <c r="F3" s="34"/>
      <c r="G3" s="34"/>
      <c r="H3" s="34"/>
    </row>
    <row r="4" spans="1:8" ht="39" customHeight="1">
      <c r="A4" s="32" t="s">
        <v>43</v>
      </c>
      <c r="B4" s="34">
        <v>117644.46</v>
      </c>
      <c r="C4" s="34">
        <v>1556.78</v>
      </c>
      <c r="D4" s="34"/>
      <c r="E4" s="34"/>
      <c r="F4" s="34"/>
      <c r="G4" s="34"/>
      <c r="H4" s="34"/>
    </row>
    <row r="5" spans="1:8" ht="39" customHeight="1">
      <c r="A5" s="32" t="s">
        <v>34</v>
      </c>
      <c r="B5" s="34">
        <v>5383</v>
      </c>
      <c r="C5" s="34">
        <v>73.15</v>
      </c>
      <c r="D5" s="34"/>
      <c r="E5" s="34"/>
      <c r="F5" s="34"/>
      <c r="G5" s="34"/>
      <c r="H5" s="34"/>
    </row>
    <row r="6" spans="1:8" ht="39" customHeight="1">
      <c r="A6" s="32" t="s">
        <v>35</v>
      </c>
      <c r="B6" s="34">
        <v>5735</v>
      </c>
      <c r="C6" s="34">
        <v>27.53</v>
      </c>
      <c r="D6" s="34"/>
      <c r="E6" s="34"/>
      <c r="F6" s="34"/>
      <c r="G6" s="34"/>
      <c r="H6" s="34"/>
    </row>
    <row r="7" spans="1:8" ht="39" customHeight="1">
      <c r="A7" s="32" t="s">
        <v>44</v>
      </c>
      <c r="B7" s="34">
        <v>125112.01</v>
      </c>
      <c r="C7" s="34">
        <v>1136</v>
      </c>
      <c r="D7" s="34"/>
      <c r="E7" s="34"/>
      <c r="F7" s="34"/>
      <c r="G7" s="34"/>
      <c r="H7" s="34"/>
    </row>
    <row r="8" spans="1:8" ht="39" customHeight="1">
      <c r="A8" s="32" t="s">
        <v>45</v>
      </c>
      <c r="B8" s="34">
        <f>77413.61+2873.29</f>
        <v>80286.9</v>
      </c>
      <c r="C8" s="34">
        <v>854.98</v>
      </c>
      <c r="D8" s="34"/>
      <c r="E8" s="34"/>
      <c r="F8" s="34"/>
      <c r="G8" s="34"/>
      <c r="H8" s="34"/>
    </row>
    <row r="9" spans="1:8" ht="39" customHeight="1">
      <c r="A9" s="32" t="s">
        <v>2</v>
      </c>
      <c r="B9" s="34">
        <v>36427.6</v>
      </c>
      <c r="C9" s="34">
        <v>590.27</v>
      </c>
      <c r="D9" s="34"/>
      <c r="E9" s="34"/>
      <c r="F9" s="34"/>
      <c r="G9" s="34"/>
      <c r="H9" s="34"/>
    </row>
    <row r="10" spans="1:8" ht="39" customHeight="1">
      <c r="A10" s="32" t="s">
        <v>46</v>
      </c>
      <c r="B10" s="34">
        <v>170772.69</v>
      </c>
      <c r="C10" s="34">
        <v>3384.64</v>
      </c>
      <c r="D10" s="34"/>
      <c r="E10" s="34"/>
      <c r="F10" s="34"/>
      <c r="G10" s="34"/>
      <c r="H10" s="34"/>
    </row>
    <row r="11" spans="1:8" ht="39" customHeight="1">
      <c r="A11" s="32" t="s">
        <v>47</v>
      </c>
      <c r="B11" s="34">
        <v>121815.53</v>
      </c>
      <c r="C11" s="34">
        <v>2215.13</v>
      </c>
      <c r="D11" s="34"/>
      <c r="E11" s="34"/>
      <c r="F11" s="34"/>
      <c r="G11" s="34"/>
      <c r="H11" s="34"/>
    </row>
    <row r="12" spans="1:8" ht="39" customHeight="1">
      <c r="A12" s="36" t="s">
        <v>51</v>
      </c>
      <c r="B12" s="38">
        <v>698</v>
      </c>
      <c r="C12" s="34">
        <v>7.1</v>
      </c>
      <c r="D12" s="34"/>
      <c r="E12" s="34"/>
      <c r="F12" s="34"/>
      <c r="G12" s="34"/>
      <c r="H12" s="34"/>
    </row>
    <row r="13" spans="1:8" ht="39" customHeight="1">
      <c r="A13" s="32" t="s">
        <v>49</v>
      </c>
      <c r="B13" s="34">
        <v>22189.28</v>
      </c>
      <c r="C13" s="34">
        <v>179.11</v>
      </c>
      <c r="D13" s="34"/>
      <c r="E13" s="34"/>
      <c r="F13" s="34"/>
      <c r="G13" s="34"/>
      <c r="H13" s="34"/>
    </row>
    <row r="14" spans="1:8" ht="39" customHeight="1">
      <c r="A14" s="32" t="s">
        <v>40</v>
      </c>
      <c r="B14" s="34">
        <f>SUM(B3:B13)</f>
        <v>686064.47</v>
      </c>
      <c r="C14" s="34">
        <f>SUM(C3:C13)</f>
        <v>10024.69</v>
      </c>
      <c r="D14" s="34">
        <f>SUM(D3:D13)</f>
        <v>0</v>
      </c>
      <c r="E14" s="34">
        <f>SUM(E3:E6)</f>
        <v>0</v>
      </c>
      <c r="F14" s="34">
        <f>SUM(F3:F6)</f>
        <v>0</v>
      </c>
      <c r="G14" s="34">
        <f>SUM(G3:G6)</f>
        <v>0</v>
      </c>
      <c r="H14" s="34">
        <f>SUM(D14:G14)</f>
        <v>0</v>
      </c>
    </row>
    <row r="15" spans="1:3" ht="39" customHeight="1">
      <c r="A15" t="s">
        <v>50</v>
      </c>
      <c r="C15" s="1">
        <v>255.46</v>
      </c>
    </row>
    <row r="16" ht="39" customHeight="1">
      <c r="C16" s="37">
        <f>C14-C15</f>
        <v>9769.230000000001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gkh08</dc:creator>
  <cp:keywords/>
  <dc:description/>
  <cp:lastModifiedBy>админ</cp:lastModifiedBy>
  <cp:lastPrinted>2010-09-27T07:56:28Z</cp:lastPrinted>
  <dcterms:created xsi:type="dcterms:W3CDTF">2008-10-22T07:53:43Z</dcterms:created>
  <dcterms:modified xsi:type="dcterms:W3CDTF">2010-09-27T07:56:38Z</dcterms:modified>
  <cp:category/>
  <cp:version/>
  <cp:contentType/>
  <cp:contentStatus/>
</cp:coreProperties>
</file>